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9210" activeTab="1"/>
  </bookViews>
  <sheets>
    <sheet name="Instructions" sheetId="1" r:id="rId1"/>
    <sheet name="Stock" sheetId="2" r:id="rId2"/>
    <sheet name="OptionData" sheetId="3" r:id="rId3"/>
    <sheet name="SplitData" sheetId="4" r:id="rId4"/>
    <sheet name="DividendData" sheetId="5" r:id="rId5"/>
    <sheet name="StockData" sheetId="6" r:id="rId6"/>
    <sheet name="Data" sheetId="7" r:id="rId7"/>
  </sheets>
  <definedNames>
    <definedName name="bc?s_YHOO" localSheetId="3">'SplitData'!$A$1:$M$5</definedName>
    <definedName name="border">'Stock'!$1:$1,'Stock'!$A:$A,'Stock'!$D:$D,'Stock'!$P:$P,'Stock'!$Q:$Q,'Stock'!$B$5:$C$5,'Stock'!$B$10:$C$10</definedName>
    <definedName name="BSCall">'OptionData'!$P$4</definedName>
    <definedName name="BSPut">'OptionData'!$Q$4</definedName>
    <definedName name="chtStockClose">OFFSET([0]!chtStockDates,0,4)</definedName>
    <definedName name="chtStockDates">OFFSET('Data'!$A$2,0,0,COUNTA('Data'!$A:$A)-1,1)</definedName>
    <definedName name="chtVolSmileImpVol">OFFSET([0]!chtVolSmileStrike,0,8)</definedName>
    <definedName name="chtVolSmileStrike">OFFSET('Stock'!$J$4,0,0,COUNTA('Stock'!$J:$J)-1,1)</definedName>
    <definedName name="Dividend">'Stock'!$C$14</definedName>
    <definedName name="DividendData">'DividendData'!$C$3</definedName>
    <definedName name="DividendLocation">'DividendData'!$A$1</definedName>
    <definedName name="DividendRaw">'DividendData'!$A$2</definedName>
    <definedName name="DividendType">'DividendData'!$B$1</definedName>
    <definedName name="DividendYield">'Stock'!$C$15</definedName>
    <definedName name="EndDay">'Data'!$Q$3</definedName>
    <definedName name="EndMonth">'Data'!$Q$2</definedName>
    <definedName name="EndYear">'Data'!$Q$4</definedName>
    <definedName name="GARCH_a">'Data'!$AA$2</definedName>
    <definedName name="GARCH_b">'Data'!$AB$2</definedName>
    <definedName name="GARCH_g">'Data'!$AC$2</definedName>
    <definedName name="GARCH_Sum">'Data'!$Y$2</definedName>
    <definedName name="GARCH_VL">'Data'!$AD$2</definedName>
    <definedName name="GARCH_Volatility">'Data'!$AJ$2</definedName>
    <definedName name="GARCH_w">'Data'!$Z$2</definedName>
    <definedName name="InputEndDate">'Stock'!$C$4</definedName>
    <definedName name="InputStartDate">'Stock'!$C$3</definedName>
    <definedName name="InputStock">'Stock'!$C$2</definedName>
    <definedName name="ks?s_VZ" localSheetId="6">'Data'!$S$2:$T$12</definedName>
    <definedName name="NumOptions">'OptionData'!$Q$1</definedName>
    <definedName name="Observations">'Stock'!$C$6</definedName>
    <definedName name="OptionData">'OptionData'!$AE$1</definedName>
    <definedName name="OptionDataQuery" localSheetId="2">'OptionData'!$A$2:$O$12</definedName>
    <definedName name="OptionDataQuery_1" localSheetId="2">'OptionData'!$B$2:$P$12</definedName>
    <definedName name="OptionDataQuery_10" localSheetId="2">'OptionData'!$A$1:$O$11</definedName>
    <definedName name="OptionDataQuery_100" localSheetId="2">'OptionData'!$A$1:$O$15</definedName>
    <definedName name="OptionDataQuery_101" localSheetId="2">'OptionData'!$A$1:$O$8</definedName>
    <definedName name="OptionDataQuery_102" localSheetId="2">'OptionData'!$A$1:$O$33</definedName>
    <definedName name="OptionDataQuery_103" localSheetId="2">'OptionData'!$A$1:$O$33</definedName>
    <definedName name="OptionDataQuery_104" localSheetId="2">'OptionData'!$A$1:$O$33</definedName>
    <definedName name="OptionDataQuery_105" localSheetId="2">'OptionData'!$A$1:$O$33</definedName>
    <definedName name="OptionDataQuery_106" localSheetId="2">'OptionData'!$A$1:$O$33</definedName>
    <definedName name="OptionDataQuery_107" localSheetId="2">'OptionData'!$A$1:$O$33</definedName>
    <definedName name="OptionDataQuery_108" localSheetId="2">'OptionData'!$A$1:$O$13</definedName>
    <definedName name="OptionDataQuery_109" localSheetId="2">'OptionData'!$A$1:$O$13</definedName>
    <definedName name="OptionDataQuery_11" localSheetId="2">'OptionData'!$A$1:$O$33</definedName>
    <definedName name="OptionDataQuery_110" localSheetId="2">'OptionData'!$A$1:$O$13</definedName>
    <definedName name="OptionDataQuery_111" localSheetId="2">'OptionData'!$A$1:$O$13</definedName>
    <definedName name="OptionDataQuery_112" localSheetId="2">'OptionData'!$A$1:$O$13</definedName>
    <definedName name="OptionDataQuery_113" localSheetId="2">'OptionData'!$A$1:$O$13</definedName>
    <definedName name="OptionDataQuery_114" localSheetId="2">'OptionData'!$A$1:$O$13</definedName>
    <definedName name="OptionDataQuery_115" localSheetId="2">'OptionData'!$A$1:$O$13</definedName>
    <definedName name="OptionDataQuery_116" localSheetId="2">'OptionData'!$A$1:$O$13</definedName>
    <definedName name="OptionDataQuery_117" localSheetId="2">'OptionData'!$A$1:$O$13</definedName>
    <definedName name="OptionDataQuery_118" localSheetId="2">'OptionData'!$A$1:$O$33</definedName>
    <definedName name="OptionDataQuery_119" localSheetId="2">'OptionData'!$A$1:$O$33</definedName>
    <definedName name="OptionDataQuery_12" localSheetId="2">'OptionData'!$A$1:$O$11</definedName>
    <definedName name="OptionDataQuery_120" localSheetId="2">'OptionData'!$A$1:$O$15</definedName>
    <definedName name="OptionDataQuery_121" localSheetId="2">'OptionData'!$A$1:$O$33</definedName>
    <definedName name="OptionDataQuery_122" localSheetId="2">'OptionData'!$A$1:$O$33</definedName>
    <definedName name="OptionDataQuery_123" localSheetId="2">'OptionData'!$A$1:$O$33</definedName>
    <definedName name="OptionDataQuery_124" localSheetId="2">'OptionData'!$A$1:$O$15</definedName>
    <definedName name="OptionDataQuery_125" localSheetId="2">'OptionData'!$A$1:$O$15</definedName>
    <definedName name="OptionDataQuery_126" localSheetId="2">'OptionData'!$A$1:$O$15</definedName>
    <definedName name="OptionDataQuery_127" localSheetId="2">'OptionData'!$A$1:$O$8</definedName>
    <definedName name="OptionDataQuery_128" localSheetId="2">'OptionData'!$A$1:$O$8</definedName>
    <definedName name="OptionDataQuery_129" localSheetId="2">'OptionData'!$A$1:$O$8</definedName>
    <definedName name="OptionDataQuery_13" localSheetId="2">'OptionData'!$A$1:$B$3</definedName>
    <definedName name="OptionDataQuery_130" localSheetId="2">'OptionData'!$A$1:$O$23</definedName>
    <definedName name="OptionDataQuery_131" localSheetId="2">'OptionData'!$A$1:$O$23</definedName>
    <definedName name="OptionDataQuery_132" localSheetId="2">'OptionData'!$A$1:$O$23</definedName>
    <definedName name="OptionDataQuery_133" localSheetId="2">'OptionData'!$A$1:$O$23</definedName>
    <definedName name="OptionDataQuery_134" localSheetId="2">'OptionData'!$A$1:$O$23</definedName>
    <definedName name="OptionDataQuery_135" localSheetId="2">'OptionData'!$A$1:$O$23</definedName>
    <definedName name="OptionDataQuery_136" localSheetId="2">'OptionData'!$A$1:$O$8</definedName>
    <definedName name="OptionDataQuery_137" localSheetId="2">'OptionData'!$A$1:$O$13</definedName>
    <definedName name="OptionDataQuery_138" localSheetId="2">'OptionData'!$A$1:$O$13</definedName>
    <definedName name="OptionDataQuery_139" localSheetId="2">'OptionData'!$A$1:$O$13</definedName>
    <definedName name="OptionDataQuery_14" localSheetId="2">'OptionData'!$A$1:$B$3</definedName>
    <definedName name="OptionDataQuery_140" localSheetId="2">'OptionData'!$A$1:$O$13</definedName>
    <definedName name="OptionDataQuery_141" localSheetId="2">'OptionData'!$A$1:$O$13</definedName>
    <definedName name="OptionDataQuery_142" localSheetId="2">'OptionData'!$A$1:$O$8</definedName>
    <definedName name="OptionDataQuery_143" localSheetId="2">'OptionData'!$A$1:$O$13</definedName>
    <definedName name="OptionDataQuery_144" localSheetId="2">'OptionData'!$A$1:$O$8</definedName>
    <definedName name="OptionDataQuery_145" localSheetId="2">'OptionData'!$A$1:$O$23</definedName>
    <definedName name="OptionDataQuery_146" localSheetId="2">'OptionData'!$A$1:$O$23</definedName>
    <definedName name="OptionDataQuery_147" localSheetId="2">'OptionData'!$A$1:$O$23</definedName>
    <definedName name="OptionDataQuery_148" localSheetId="2">'OptionData'!$A$1:$O$23</definedName>
    <definedName name="OptionDataQuery_149" localSheetId="2">'OptionData'!$A$1:$O$23</definedName>
    <definedName name="OptionDataQuery_15" localSheetId="2">'OptionData'!$A$1:$O$13</definedName>
    <definedName name="OptionDataQuery_150" localSheetId="2">'OptionData'!$A$1:$O$54</definedName>
    <definedName name="OptionDataQuery_151" localSheetId="2">'OptionData'!$A$1:$O$23</definedName>
    <definedName name="OptionDataQuery_152" localSheetId="2">'OptionData'!$A$1:$O$13</definedName>
    <definedName name="OptionDataQuery_153" localSheetId="2">'OptionData'!$A$1:$O$13</definedName>
    <definedName name="OptionDataQuery_154" localSheetId="2">'OptionData'!$A$1:$O$13</definedName>
    <definedName name="OptionDataQuery_155" localSheetId="2">'OptionData'!$A$1:$O$13</definedName>
    <definedName name="OptionDataQuery_156" localSheetId="2">'OptionData'!$A$1:$O$13</definedName>
    <definedName name="OptionDataQuery_157" localSheetId="2">'OptionData'!$A$1:$O$13</definedName>
    <definedName name="OptionDataQuery_158" localSheetId="2">'OptionData'!$A$1:$O$13</definedName>
    <definedName name="OptionDataQuery_159" localSheetId="2">'OptionData'!$A$1:$O$13</definedName>
    <definedName name="OptionDataQuery_16" localSheetId="2">'OptionData'!$A$1:$O$11</definedName>
    <definedName name="OptionDataQuery_160" localSheetId="2">'OptionData'!$A$1:$O$33</definedName>
    <definedName name="OptionDataQuery_161" localSheetId="2">'OptionData'!$A$1:$O$8</definedName>
    <definedName name="OptionDataQuery_162" localSheetId="2">'OptionData'!$A$1:$O$8</definedName>
    <definedName name="OptionDataQuery_163" localSheetId="2">'OptionData'!$A$1:$O$33</definedName>
    <definedName name="OptionDataQuery_164" localSheetId="2">'OptionData'!$A$1:$O$13</definedName>
    <definedName name="OptionDataQuery_165" localSheetId="2">'OptionData'!$A$1:$O$13</definedName>
    <definedName name="OptionDataQuery_166" localSheetId="2">'OptionData'!$A$1:$O$13</definedName>
    <definedName name="OptionDataQuery_167" localSheetId="2">'OptionData'!$A$1:$O$13</definedName>
    <definedName name="OptionDataQuery_168" localSheetId="2">'OptionData'!$A$1:$O$13</definedName>
    <definedName name="OptionDataQuery_169" localSheetId="2">'OptionData'!$A$1:$O$13</definedName>
    <definedName name="OptionDataQuery_17" localSheetId="2">'OptionData'!$A$1:$O$11</definedName>
    <definedName name="OptionDataQuery_170" localSheetId="2">'OptionData'!$A$1:$O$13</definedName>
    <definedName name="OptionDataQuery_171" localSheetId="2">'OptionData'!$A$1:$O$13</definedName>
    <definedName name="OptionDataQuery_172" localSheetId="2">'OptionData'!$A$1:$O$54</definedName>
    <definedName name="OptionDataQuery_173" localSheetId="2">'OptionData'!$A$1:$O$54</definedName>
    <definedName name="OptionDataQuery_174" localSheetId="2">'OptionData'!$A$1:$O$54</definedName>
    <definedName name="OptionDataQuery_175" localSheetId="2">'OptionData'!$A$1:$O$13</definedName>
    <definedName name="OptionDataQuery_176" localSheetId="2">'OptionData'!$A$1:$O$13</definedName>
    <definedName name="OptionDataQuery_177" localSheetId="2">'OptionData'!$A$1:$O$13</definedName>
    <definedName name="OptionDataQuery_178" localSheetId="2">'OptionData'!$A$1:$O$13</definedName>
    <definedName name="OptionDataQuery_179" localSheetId="2">'OptionData'!$A$1:$O$16</definedName>
    <definedName name="OptionDataQuery_18" localSheetId="2">'OptionData'!$A$1:$O$11</definedName>
    <definedName name="OptionDataQuery_180" localSheetId="2">'OptionData'!$A$1:$O$11</definedName>
    <definedName name="OptionDataQuery_181" localSheetId="2">'OptionData'!$A$1:$O$16</definedName>
    <definedName name="OptionDataQuery_182" localSheetId="2">'OptionData'!$A$1:$O$13</definedName>
    <definedName name="OptionDataQuery_183" localSheetId="2">'OptionData'!$A$1:$O$13</definedName>
    <definedName name="OptionDataQuery_184" localSheetId="2">'OptionData'!$A$1:$O$13</definedName>
    <definedName name="OptionDataQuery_185" localSheetId="2">'OptionData'!$A$1:$O$13</definedName>
    <definedName name="OptionDataQuery_186" localSheetId="2">'OptionData'!$A$1:$O$13</definedName>
    <definedName name="OptionDataQuery_187" localSheetId="2">'OptionData'!$A$1:$O$13</definedName>
    <definedName name="OptionDataQuery_188" localSheetId="2">'OptionData'!$A$1:$O$13</definedName>
    <definedName name="OptionDataQuery_189" localSheetId="2">'OptionData'!$A$1:$O$13</definedName>
    <definedName name="OptionDataQuery_19" localSheetId="2">'OptionData'!$A$1:$O$11</definedName>
    <definedName name="OptionDataQuery_190" localSheetId="2">'OptionData'!$A$1:$O$13</definedName>
    <definedName name="OptionDataQuery_191" localSheetId="2">'OptionData'!$A$1:$O$13</definedName>
    <definedName name="OptionDataQuery_192" localSheetId="2">'OptionData'!$A$1:$O$13</definedName>
    <definedName name="OptionDataQuery_193" localSheetId="2">'OptionData'!$A$1:$O$13</definedName>
    <definedName name="OptionDataQuery_194" localSheetId="2">'OptionData'!$A$1:$O$13</definedName>
    <definedName name="OptionDataQuery_195" localSheetId="2">'OptionData'!$A$1:$O$13</definedName>
    <definedName name="OptionDataQuery_196" localSheetId="2">'OptionData'!$A$1:$O$13</definedName>
    <definedName name="OptionDataQuery_197" localSheetId="2">'OptionData'!$A$1:$O$13</definedName>
    <definedName name="OptionDataQuery_198" localSheetId="2">'OptionData'!$A$1:$O$13</definedName>
    <definedName name="OptionDataQuery_199" localSheetId="2">'OptionData'!$A$1:$O$12</definedName>
    <definedName name="OptionDataQuery_2" localSheetId="2">'OptionData'!$A$1:$O$11</definedName>
    <definedName name="OptionDataQuery_20" localSheetId="2">'OptionData'!$A$1:$O$11</definedName>
    <definedName name="OptionDataQuery_200" localSheetId="2">'OptionData'!$A$1:$O$12</definedName>
    <definedName name="OptionDataQuery_201" localSheetId="2">'OptionData'!$A$1:$O$6</definedName>
    <definedName name="OptionDataQuery_202" localSheetId="2">'OptionData'!$A$1:$O$6</definedName>
    <definedName name="OptionDataQuery_203" localSheetId="2">'OptionData'!$A$1:$O$6</definedName>
    <definedName name="OptionDataQuery_204" localSheetId="2">'OptionData'!$A$1:$O$6</definedName>
    <definedName name="OptionDataQuery_205" localSheetId="2">'OptionData'!$A$1:$O$6</definedName>
    <definedName name="OptionDataQuery_206" localSheetId="2">'OptionData'!$A$1:$O$6</definedName>
    <definedName name="OptionDataQuery_207" localSheetId="2">'OptionData'!$A$1:$O$6</definedName>
    <definedName name="OptionDataQuery_208" localSheetId="2">'OptionData'!$A$1:$O$6</definedName>
    <definedName name="OptionDataQuery_209" localSheetId="2">'OptionData'!$A$1:$O$6</definedName>
    <definedName name="OptionDataQuery_21" localSheetId="2">'OptionData'!$A$1:$O$11</definedName>
    <definedName name="OptionDataQuery_210" localSheetId="2">'OptionData'!$A$1:$O$6</definedName>
    <definedName name="OptionDataQuery_211" localSheetId="2">'OptionData'!$A$1:$O$6</definedName>
    <definedName name="OptionDataQuery_212" localSheetId="2">'OptionData'!$A$1:$O$17</definedName>
    <definedName name="OptionDataQuery_213" localSheetId="2">'OptionData'!$A$1:$O$17</definedName>
    <definedName name="OptionDataQuery_214" localSheetId="2">'OptionData'!$A$1:$O$17</definedName>
    <definedName name="OptionDataQuery_215" localSheetId="2">'OptionData'!$A$1:$O$17</definedName>
    <definedName name="OptionDataQuery_216" localSheetId="2">'OptionData'!$A$1:$O$17</definedName>
    <definedName name="OptionDataQuery_217" localSheetId="2">'OptionData'!$A$1:$O$6</definedName>
    <definedName name="OptionDataQuery_218" localSheetId="2">'OptionData'!$A$1:$O$6</definedName>
    <definedName name="OptionDataQuery_219" localSheetId="2">'OptionData'!$A$1:$O$6</definedName>
    <definedName name="OptionDataQuery_22" localSheetId="2">'OptionData'!$A$1:$O$11</definedName>
    <definedName name="OptionDataQuery_220" localSheetId="2">'OptionData'!$A$1:$O$6</definedName>
    <definedName name="OptionDataQuery_221" localSheetId="2">'OptionData'!$A$1:$O$6</definedName>
    <definedName name="OptionDataQuery_222" localSheetId="2">'OptionData'!$A$1:$O$6</definedName>
    <definedName name="OptionDataQuery_223" localSheetId="2">'OptionData'!$A$1:$O$6</definedName>
    <definedName name="OptionDataQuery_224" localSheetId="2">'OptionData'!$A$1:$O$6</definedName>
    <definedName name="OptionDataQuery_225" localSheetId="2">'OptionData'!$A$1:$O$6</definedName>
    <definedName name="OptionDataQuery_226" localSheetId="2">'OptionData'!$A$1:$O$6</definedName>
    <definedName name="OptionDataQuery_227" localSheetId="2">'OptionData'!$A$1:$O$6</definedName>
    <definedName name="OptionDataQuery_228" localSheetId="2">'OptionData'!$A$1:$O$6</definedName>
    <definedName name="OptionDataQuery_229" localSheetId="2">'OptionData'!$A$1:$O$6</definedName>
    <definedName name="OptionDataQuery_23" localSheetId="2">'OptionData'!$A$1:$O$11</definedName>
    <definedName name="OptionDataQuery_230" localSheetId="2">'OptionData'!$A$1:$O$17</definedName>
    <definedName name="OptionDataQuery_231" localSheetId="2">'OptionData'!$A$1:$O$17</definedName>
    <definedName name="OptionDataQuery_232" localSheetId="2">'OptionData'!$A$1:$O$17</definedName>
    <definedName name="OptionDataQuery_233" localSheetId="2">'OptionData'!$A$1:$O$17</definedName>
    <definedName name="OptionDataQuery_234" localSheetId="2">'OptionData'!$A$1:$O$17</definedName>
    <definedName name="OptionDataQuery_235" localSheetId="2">'OptionData'!$A$1:$O$17</definedName>
    <definedName name="OptionDataQuery_236" localSheetId="2">'OptionData'!$A$1:$O$17</definedName>
    <definedName name="OptionDataQuery_237" localSheetId="2">'OptionData'!$A$1:$O$17</definedName>
    <definedName name="OptionDataQuery_238" localSheetId="2">'OptionData'!$A$1:$O$19</definedName>
    <definedName name="OptionDataQuery_239" localSheetId="2">'OptionData'!$A$1:$O$18</definedName>
    <definedName name="OptionDataQuery_24" localSheetId="2">'OptionData'!$A$1:$O$11</definedName>
    <definedName name="OptionDataQuery_240" localSheetId="2">'OptionData'!$A$1:$O$18</definedName>
    <definedName name="OptionDataQuery_241" localSheetId="2">'OptionData'!$A$1:$O$18</definedName>
    <definedName name="OptionDataQuery_242" localSheetId="2">'OptionData'!$A$1:$O$18</definedName>
    <definedName name="OptionDataQuery_243" localSheetId="2">'OptionData'!$A$1:$O$18</definedName>
    <definedName name="OptionDataQuery_244" localSheetId="2">'OptionData'!$A$1:$O$18</definedName>
    <definedName name="OptionDataQuery_245" localSheetId="2">'OptionData'!$A$1:$O$18</definedName>
    <definedName name="OptionDataQuery_246" localSheetId="2">'OptionData'!$A$1:$O$18</definedName>
    <definedName name="OptionDataQuery_247" localSheetId="2">'OptionData'!$A$1:$O$18</definedName>
    <definedName name="OptionDataQuery_248" localSheetId="2">'OptionData'!$A$1:$O$18</definedName>
    <definedName name="OptionDataQuery_249" localSheetId="2">'OptionData'!$A$1:$O$18</definedName>
    <definedName name="OptionDataQuery_25" localSheetId="2">'OptionData'!$A$1:$O$11</definedName>
    <definedName name="OptionDataQuery_250" localSheetId="2">'OptionData'!$A$1:$O$18</definedName>
    <definedName name="OptionDataQuery_251" localSheetId="2">'OptionData'!$A$1:$O$18</definedName>
    <definedName name="OptionDataQuery_252" localSheetId="2">'OptionData'!$A$1:$O$18</definedName>
    <definedName name="OptionDataQuery_253" localSheetId="2">'OptionData'!$A$1:$O$18</definedName>
    <definedName name="OptionDataQuery_254" localSheetId="2">'OptionData'!$A$1:$O$18</definedName>
    <definedName name="OptionDataQuery_255" localSheetId="2">'OptionData'!$A$1:$O$18</definedName>
    <definedName name="OptionDataQuery_256" localSheetId="2">'OptionData'!$A$1:$O$19</definedName>
    <definedName name="OptionDataQuery_257" localSheetId="2">'OptionData'!$A$1:$O$19</definedName>
    <definedName name="OptionDataQuery_258" localSheetId="2">'OptionData'!$A$1:$O$19</definedName>
    <definedName name="OptionDataQuery_259" localSheetId="2">'OptionData'!$A$1:$O$18</definedName>
    <definedName name="OptionDataQuery_26" localSheetId="2">'OptionData'!$A$1:$O$11</definedName>
    <definedName name="OptionDataQuery_260" localSheetId="2">'OptionData'!$A$1:$O$18</definedName>
    <definedName name="OptionDataQuery_261" localSheetId="2">'OptionData'!$A$1:$O$18</definedName>
    <definedName name="OptionDataQuery_262" localSheetId="2">'OptionData'!$A$1:$O$25</definedName>
    <definedName name="OptionDataQuery_263" localSheetId="2">'OptionData'!$A$1:$O$13</definedName>
    <definedName name="OptionDataQuery_264" localSheetId="2">'OptionData'!$A$1:$O$13</definedName>
    <definedName name="OptionDataQuery_265" localSheetId="2">'OptionData'!$A$1:$O$12</definedName>
    <definedName name="OptionDataQuery_266" localSheetId="2">'OptionData'!$A$1:$O$12</definedName>
    <definedName name="OptionDataQuery_267" localSheetId="2">'OptionData'!$A$1:$O$12</definedName>
    <definedName name="OptionDataQuery_268" localSheetId="2">'OptionData'!$A$1:$O$12</definedName>
    <definedName name="OptionDataQuery_269" localSheetId="2">'OptionData'!$A$1:$O$11</definedName>
    <definedName name="OptionDataQuery_27" localSheetId="2">'OptionData'!$A$1:$O$11</definedName>
    <definedName name="OptionDataQuery_270" localSheetId="2">'OptionData'!$A$1:$O$11</definedName>
    <definedName name="OptionDataQuery_271" localSheetId="2">'OptionData'!$A$1:$O$11</definedName>
    <definedName name="OptionDataQuery_272" localSheetId="2">'OptionData'!$A$1:$O$11</definedName>
    <definedName name="OptionDataQuery_273" localSheetId="2">'OptionData'!$A$1:$O$11</definedName>
    <definedName name="OptionDataQuery_274" localSheetId="2">'OptionData'!$A$1:$O$18</definedName>
    <definedName name="OptionDataQuery_275" localSheetId="2">'OptionData'!$A$1:$O$18</definedName>
    <definedName name="OptionDataQuery_276" localSheetId="2">'OptionData'!$A$1:$O$15</definedName>
    <definedName name="OptionDataQuery_277" localSheetId="2">'OptionData'!$A$1:$O$15</definedName>
    <definedName name="OptionDataQuery_278" localSheetId="2">'OptionData'!$A$1:$O$15</definedName>
    <definedName name="OptionDataQuery_279" localSheetId="2">'OptionData'!$A$1:$O$15</definedName>
    <definedName name="OptionDataQuery_28" localSheetId="2">'OptionData'!$A$1:$O$11</definedName>
    <definedName name="OptionDataQuery_280" localSheetId="2">'OptionData'!$A$1:$O$15</definedName>
    <definedName name="OptionDataQuery_281" localSheetId="2">'OptionData'!$A$1:$O$15</definedName>
    <definedName name="OptionDataQuery_282" localSheetId="2">'OptionData'!$A$1:$O$59</definedName>
    <definedName name="OptionDataQuery_283" localSheetId="2">'OptionData'!$A$1:$O$59</definedName>
    <definedName name="OptionDataQuery_284" localSheetId="2">'OptionData'!$A$1:$O$59</definedName>
    <definedName name="OptionDataQuery_285" localSheetId="2">'OptionData'!$A$1:$O$18</definedName>
    <definedName name="OptionDataQuery_286" localSheetId="2">'OptionData'!$A$1:$O$19</definedName>
    <definedName name="OptionDataQuery_287" localSheetId="2">'OptionData'!$A$1:$O$18</definedName>
    <definedName name="OptionDataQuery_288" localSheetId="2">'OptionData'!$A$1:$O$35</definedName>
    <definedName name="OptionDataQuery_289" localSheetId="2">'OptionData'!$A$1:$O$9</definedName>
    <definedName name="OptionDataQuery_29" localSheetId="2">'OptionData'!$A$1:$O$11</definedName>
    <definedName name="OptionDataQuery_290" localSheetId="2">'OptionData'!$A$1:$O$11</definedName>
    <definedName name="OptionDataQuery_291" localSheetId="2">'OptionData'!$A$1:$O$22</definedName>
    <definedName name="OptionDataQuery_292" localSheetId="2">'OptionData'!$A$1:$O$12</definedName>
    <definedName name="OptionDataQuery_293" localSheetId="2">'OptionData'!$A$1:$O$20</definedName>
    <definedName name="OptionDataQuery_294" localSheetId="2">'OptionData'!$A$1:$O$15</definedName>
    <definedName name="OptionDataQuery_295" localSheetId="2">'OptionData'!$A$1:$O$27</definedName>
    <definedName name="OptionDataQuery_296" localSheetId="2">'OptionData'!$A$1:$O$18</definedName>
    <definedName name="OptionDataQuery_297" localSheetId="2">'OptionData'!$A$1:$O$35</definedName>
    <definedName name="OptionDataQuery_298" localSheetId="2">'OptionData'!$A$1:$O$35</definedName>
    <definedName name="OptionDataQuery_299" localSheetId="2">'OptionData'!$A$1:$O$35</definedName>
    <definedName name="OptionDataQuery_3" localSheetId="2">'OptionData'!$A$1:$O$11</definedName>
    <definedName name="OptionDataQuery_30" localSheetId="2">'OptionData'!$A$1:$O$11</definedName>
    <definedName name="OptionDataQuery_300" localSheetId="2">'OptionData'!$A$1:$O$35</definedName>
    <definedName name="OptionDataQuery_301" localSheetId="2">'OptionData'!$A$1:$O$35</definedName>
    <definedName name="OptionDataQuery_302" localSheetId="2">'OptionData'!$A$1:$O$35</definedName>
    <definedName name="OptionDataQuery_303" localSheetId="2">'OptionData'!$A$1:$O$35</definedName>
    <definedName name="OptionDataQuery_304" localSheetId="2">'OptionData'!$A$1:$O$35</definedName>
    <definedName name="OptionDataQuery_305" localSheetId="2">'OptionData'!$A$1:$O$35</definedName>
    <definedName name="OptionDataQuery_306" localSheetId="2">'OptionData'!$A$1:$O$19</definedName>
    <definedName name="OptionDataQuery_307" localSheetId="2">'OptionData'!$A$1:$O$35</definedName>
    <definedName name="OptionDataQuery_308" localSheetId="2">'OptionData'!$A$1:$O$35</definedName>
    <definedName name="OptionDataQuery_309" localSheetId="2">'OptionData'!$A$1:$O$9</definedName>
    <definedName name="OptionDataQuery_31" localSheetId="2">'OptionData'!$A$1:$O$11</definedName>
    <definedName name="OptionDataQuery_310" localSheetId="2">'OptionData'!$A$1:$O$11</definedName>
    <definedName name="OptionDataQuery_311" localSheetId="2">'OptionData'!$A$1:$O$59</definedName>
    <definedName name="OptionDataQuery_312" localSheetId="2">'OptionData'!$A$1:$O$15</definedName>
    <definedName name="OptionDataQuery_313" localSheetId="2">'OptionData'!$A$1:$O$12</definedName>
    <definedName name="OptionDataQuery_314" localSheetId="2">'OptionData'!$A$1:$O$12</definedName>
    <definedName name="OptionDataQuery_315" localSheetId="2">'OptionData'!$A$1:$O$35</definedName>
    <definedName name="OptionDataQuery_316" localSheetId="2">'OptionData'!$A$1:$O$35</definedName>
    <definedName name="OptionDataQuery_317" localSheetId="2">'OptionData'!$A$1:$O$19</definedName>
    <definedName name="OptionDataQuery_318" localSheetId="2">'OptionData'!$A$1:$O$15</definedName>
    <definedName name="OptionDataQuery_319" localSheetId="2">'OptionData'!$A$1:$O$15</definedName>
    <definedName name="OptionDataQuery_32" localSheetId="2">'OptionData'!$A$1:$O$22</definedName>
    <definedName name="OptionDataQuery_320" localSheetId="2">'OptionData'!$A$1:$O$19</definedName>
    <definedName name="OptionDataQuery_321" localSheetId="2">'OptionData'!$A$1:$O$59</definedName>
    <definedName name="OptionDataQuery_322" localSheetId="2">'OptionData'!$A$1:$O$59</definedName>
    <definedName name="OptionDataQuery_323" localSheetId="2">'OptionData'!$A$1:$O$35</definedName>
    <definedName name="OptionDataQuery_324" localSheetId="2">'OptionData'!$A$1:$O$19</definedName>
    <definedName name="OptionDataQuery_325" localSheetId="2">'OptionData'!$A$1:$O$19</definedName>
    <definedName name="OptionDataQuery_326" localSheetId="2">'OptionData'!$A$1:$O$59</definedName>
    <definedName name="OptionDataQuery_327" localSheetId="2">'OptionData'!$A$1:$O$35</definedName>
    <definedName name="OptionDataQuery_328" localSheetId="2">'OptionData'!$A$1:$O$35</definedName>
    <definedName name="OptionDataQuery_329" localSheetId="2">'OptionData'!$A$1:$O$59</definedName>
    <definedName name="OptionDataQuery_33" localSheetId="2">'OptionData'!$A$1:$O$11</definedName>
    <definedName name="OptionDataQuery_330" localSheetId="2">'OptionData'!$A$1:$O$15</definedName>
    <definedName name="OptionDataQuery_331" localSheetId="2">'OptionData'!$A$1:$O$15</definedName>
    <definedName name="OptionDataQuery_332" localSheetId="2">'OptionData'!$A$1:$O$15</definedName>
    <definedName name="OptionDataQuery_333" localSheetId="2">'OptionData'!$A$1:$O$15</definedName>
    <definedName name="OptionDataQuery_334" localSheetId="2">'OptionData'!$A$1:$O$59</definedName>
    <definedName name="OptionDataQuery_335" localSheetId="2">'OptionData'!$A$1:$O$59</definedName>
    <definedName name="OptionDataQuery_336" localSheetId="2">'OptionData'!$A$1:$O$59</definedName>
    <definedName name="OptionDataQuery_337" localSheetId="2">'OptionData'!$A$1:$O$35</definedName>
    <definedName name="OptionDataQuery_338" localSheetId="2">'OptionData'!$A$1:$O$35</definedName>
    <definedName name="OptionDataQuery_339" localSheetId="2">'OptionData'!$A$1:$O$35</definedName>
    <definedName name="OptionDataQuery_34" localSheetId="2">'OptionData'!$A$1:$O$11</definedName>
    <definedName name="OptionDataQuery_340" localSheetId="2">'OptionData'!$A$1:$O$59</definedName>
    <definedName name="OptionDataQuery_341" localSheetId="2">'OptionData'!$A$1:$O$19</definedName>
    <definedName name="OptionDataQuery_342" localSheetId="2">'OptionData'!$A$1:$O$19</definedName>
    <definedName name="OptionDataQuery_343" localSheetId="2">'OptionData'!$A$1:$O$15</definedName>
    <definedName name="OptionDataQuery_344" localSheetId="2">'OptionData'!$A$1:$O$59</definedName>
    <definedName name="OptionDataQuery_345" localSheetId="2">'OptionData'!$A$1:$O$11</definedName>
    <definedName name="OptionDataQuery_346" localSheetId="2">'OptionData'!$A$1:$O$18</definedName>
    <definedName name="OptionDataQuery_347" localSheetId="2">'OptionData'!$A$1:$O$22</definedName>
    <definedName name="OptionDataQuery_348" localSheetId="2">'OptionData'!$A$1:$O$35</definedName>
    <definedName name="OptionDataQuery_349" localSheetId="2">'OptionData'!$A$1:$O$35</definedName>
    <definedName name="OptionDataQuery_35" localSheetId="2">'OptionData'!$A$1:$O$33</definedName>
    <definedName name="OptionDataQuery_350" localSheetId="2">'OptionData'!$A$1:$O$35</definedName>
    <definedName name="OptionDataQuery_351" localSheetId="2">'OptionData'!$A$1:$O$27</definedName>
    <definedName name="OptionDataQuery_352" localSheetId="2">'OptionData'!$A$1:$O$11</definedName>
    <definedName name="OptionDataQuery_353" localSheetId="2">'OptionData'!$A$1:$O$13</definedName>
    <definedName name="OptionDataQuery_354" localSheetId="2">'OptionData'!$A$1:$O$12</definedName>
    <definedName name="OptionDataQuery_355" localSheetId="2">'OptionData'!$A$1:$O$35</definedName>
    <definedName name="OptionDataQuery_356" localSheetId="2">'OptionData'!$A$1:$O$35</definedName>
    <definedName name="OptionDataQuery_357" localSheetId="2">'OptionData'!$A$1:$O$35</definedName>
    <definedName name="OptionDataQuery_358" localSheetId="2">'OptionData'!$A$1:$O$15</definedName>
    <definedName name="OptionDataQuery_359" localSheetId="2">'OptionData'!$A$1:$O$50</definedName>
    <definedName name="OptionDataQuery_36" localSheetId="2">'OptionData'!$A$1:$O$54</definedName>
    <definedName name="OptionDataQuery_360" localSheetId="2">'OptionData'!$A$1:$O$15</definedName>
    <definedName name="OptionDataQuery_361" localSheetId="2">'OptionData'!$A$1:$O$20</definedName>
    <definedName name="OptionDataQuery_362" localSheetId="2">'OptionData'!$A$1:$O$14</definedName>
    <definedName name="OptionDataQuery_363" localSheetId="2">'OptionData'!$A$1:$O$20</definedName>
    <definedName name="OptionDataQuery_364" localSheetId="2">'OptionData'!$A$1:$O$11</definedName>
    <definedName name="OptionDataQuery_365" localSheetId="2">'OptionData'!$A$1:$O$35</definedName>
    <definedName name="OptionDataQuery_366" localSheetId="2">'OptionData'!$A$1:$O$29</definedName>
    <definedName name="OptionDataQuery_367" localSheetId="2">'OptionData'!$A$1:$O$6</definedName>
    <definedName name="OptionDataQuery_368" localSheetId="2">'OptionData'!$A$1:$O$9</definedName>
    <definedName name="OptionDataQuery_369" localSheetId="2">'OptionData'!$A$1:$O$13</definedName>
    <definedName name="OptionDataQuery_37" localSheetId="2">'OptionData'!$A$1:$O$10</definedName>
    <definedName name="OptionDataQuery_370" localSheetId="2">'OptionData'!$A$1:$O$13</definedName>
    <definedName name="OptionDataQuery_371" localSheetId="2">'OptionData'!$A$1:$O$14</definedName>
    <definedName name="OptionDataQuery_372" localSheetId="2">'OptionData'!$A$1:$O$14</definedName>
    <definedName name="OptionDataQuery_373" localSheetId="2">'OptionData'!$A$1:$O$14</definedName>
    <definedName name="OptionDataQuery_374" localSheetId="2">'OptionData'!$A$1:$O$24</definedName>
    <definedName name="OptionDataQuery_375" localSheetId="2">'OptionData'!$A$1:$O$22</definedName>
    <definedName name="OptionDataQuery_376" localSheetId="2">'OptionData'!$A$1:$O$14</definedName>
    <definedName name="OptionDataQuery_377" localSheetId="2">'OptionData'!$A$1:$O$14</definedName>
    <definedName name="OptionDataQuery_378" localSheetId="2">'OptionData'!$A$1:$O$14</definedName>
    <definedName name="OptionDataQuery_379" localSheetId="2">'OptionData'!$A$1:$O$14</definedName>
    <definedName name="OptionDataQuery_38" localSheetId="2">'OptionData'!$A$3</definedName>
    <definedName name="OptionDataQuery_380" localSheetId="2">'OptionData'!$A$1:$O$14</definedName>
    <definedName name="OptionDataQuery_381" localSheetId="2">'OptionData'!$A$1:$O$25</definedName>
    <definedName name="OptionDataQuery_382" localSheetId="2">'OptionData'!$A$1:$O$77</definedName>
    <definedName name="OptionDataQuery_383" localSheetId="2">'OptionData'!$A$1:$O$24</definedName>
    <definedName name="OptionDataQuery_384" localSheetId="2">'OptionData'!$A$1:$O$77</definedName>
    <definedName name="OptionDataQuery_385" localSheetId="2">'OptionData'!$A$1:$O$22</definedName>
    <definedName name="OptionDataQuery_386" localSheetId="2">'OptionData'!$A$1:$O$16</definedName>
    <definedName name="OptionDataQuery_387" localSheetId="2">'OptionData'!$A$1:$O$14</definedName>
    <definedName name="OptionDataQuery_388" localSheetId="2">'OptionData'!$A$1:$O$14</definedName>
    <definedName name="OptionDataQuery_389" localSheetId="2">'OptionData'!$A$1:$O$14</definedName>
    <definedName name="OptionDataQuery_39" localSheetId="2">'OptionData'!$A$1:$O$15</definedName>
    <definedName name="OptionDataQuery_390" localSheetId="2">'OptionData'!$A$1:$O$14</definedName>
    <definedName name="OptionDataQuery_391" localSheetId="2">'OptionData'!$A$1:$O$14</definedName>
    <definedName name="OptionDataQuery_392" localSheetId="2">'OptionData'!$A$1:$O$14</definedName>
    <definedName name="OptionDataQuery_393" localSheetId="2">'OptionData'!$A$1:$O$14</definedName>
    <definedName name="OptionDataQuery_394" localSheetId="2">'OptionData'!$A$1:$O$19</definedName>
    <definedName name="OptionDataQuery_395" localSheetId="2">'OptionData'!$A$1:$O$45</definedName>
    <definedName name="OptionDataQuery_396" localSheetId="2">'OptionData'!$A$1:$O$15</definedName>
    <definedName name="OptionDataQuery_397" localSheetId="2">'OptionData'!$A$1:$O$31</definedName>
    <definedName name="OptionDataQuery_398" localSheetId="2">'OptionData'!$A$1:$O$31</definedName>
    <definedName name="OptionDataQuery_399" localSheetId="2">'OptionData'!$A$1:$O$31</definedName>
    <definedName name="OptionDataQuery_4" localSheetId="2">'OptionData'!$A$1:$O$11</definedName>
    <definedName name="OptionDataQuery_40" localSheetId="2">'OptionData'!$A$1:$O$12</definedName>
    <definedName name="OptionDataQuery_400" localSheetId="2">'OptionData'!$A$1:$O$19</definedName>
    <definedName name="OptionDataQuery_401" localSheetId="2">'OptionData'!$A$1:$O$15</definedName>
    <definedName name="OptionDataQuery_402" localSheetId="2">'OptionData'!$A$1:$O$15</definedName>
    <definedName name="OptionDataQuery_403" localSheetId="2">'OptionData'!$A$1:$O$12</definedName>
    <definedName name="OptionDataQuery_404" localSheetId="2">'OptionData'!$A$1:$O$19</definedName>
    <definedName name="OptionDataQuery_405" localSheetId="2">'OptionData'!$A$1:$O$14</definedName>
    <definedName name="OptionDataQuery_406" localSheetId="2">'OptionData'!$A$1:$O$11</definedName>
    <definedName name="OptionDataQuery_407" localSheetId="2">'OptionData'!$A$1:$O$20</definedName>
    <definedName name="OptionDataQuery_408" localSheetId="2">'OptionData'!$A$1:$O$22</definedName>
    <definedName name="OptionDataQuery_409" localSheetId="2">'OptionData'!$A$1:$O$22</definedName>
    <definedName name="OptionDataQuery_41" localSheetId="2">'OptionData'!$A$1:$O$10</definedName>
    <definedName name="OptionDataQuery_410" localSheetId="2">'OptionData'!$A$1:$O$22</definedName>
    <definedName name="OptionDataQuery_411" localSheetId="2">'OptionData'!$A$1:$A$6</definedName>
    <definedName name="OptionDataQuery_412" localSheetId="2">'OptionData'!$A$1:$A$6</definedName>
    <definedName name="OptionDataQuery_413" localSheetId="2">'OptionData'!$A$1:$O$19</definedName>
    <definedName name="OptionDataQuery_414" localSheetId="2">'OptionData'!$A$1:$O$39</definedName>
    <definedName name="OptionDataQuery_415" localSheetId="2">'OptionData'!$A$1:$O$53</definedName>
    <definedName name="OptionDataQuery_416" localSheetId="2">'OptionData'!$A$1:$O$53</definedName>
    <definedName name="OptionDataQuery_417" localSheetId="2">'OptionData'!$A$1:$O$53</definedName>
    <definedName name="OptionDataQuery_418" localSheetId="2">'OptionData'!$A$1:$O$27</definedName>
    <definedName name="OptionDataQuery_419" localSheetId="2">'OptionData'!$A$1:$O$16</definedName>
    <definedName name="OptionDataQuery_42" localSheetId="2">'OptionData'!$A$1:$O$10</definedName>
    <definedName name="OptionDataQuery_420" localSheetId="2">'OptionData'!$A$1:$O$16</definedName>
    <definedName name="OptionDataQuery_421" localSheetId="2">'OptionData'!$A$1:$O$16</definedName>
    <definedName name="OptionDataQuery_422" localSheetId="2">'OptionData'!$A$1:$O$16</definedName>
    <definedName name="OptionDataQuery_423" localSheetId="2">'OptionData'!$A$1:$O$16</definedName>
    <definedName name="OptionDataQuery_424" localSheetId="2">'OptionData'!$A$1:$O$16</definedName>
    <definedName name="OptionDataQuery_425" localSheetId="2">'OptionData'!$A$1:$O$16</definedName>
    <definedName name="OptionDataQuery_426" localSheetId="2">'OptionData'!$A$1:$O$16</definedName>
    <definedName name="OptionDataQuery_427" localSheetId="2">'OptionData'!$A$1:$O$16</definedName>
    <definedName name="OptionDataQuery_428" localSheetId="2">'OptionData'!$A$1:$O$16</definedName>
    <definedName name="OptionDataQuery_429" localSheetId="2">'OptionData'!$A$1:$O$16</definedName>
    <definedName name="OptionDataQuery_43" localSheetId="2">'OptionData'!$A$1:$O$10</definedName>
    <definedName name="OptionDataQuery_430" localSheetId="2">'OptionData'!$A$1:$O$16</definedName>
    <definedName name="OptionDataQuery_431" localSheetId="2">'OptionData'!$A$1:$O$16</definedName>
    <definedName name="OptionDataQuery_432" localSheetId="2">'OptionData'!$A$1:$O$16</definedName>
    <definedName name="OptionDataQuery_433" localSheetId="2">'OptionData'!$A$1:$O$16</definedName>
    <definedName name="OptionDataQuery_434" localSheetId="2">'OptionData'!$A$1:$O$16</definedName>
    <definedName name="OptionDataQuery_435" localSheetId="2">'OptionData'!$A$1:$O$16</definedName>
    <definedName name="OptionDataQuery_436" localSheetId="2">'OptionData'!$A$1:$O$16</definedName>
    <definedName name="OptionDataQuery_437" localSheetId="2">'OptionData'!$A$1:$O$80</definedName>
    <definedName name="OptionDataQuery_438" localSheetId="2">'OptionData'!$A$1:$O$19</definedName>
    <definedName name="OptionDataQuery_439" localSheetId="2">'OptionData'!$A$1:$O$19</definedName>
    <definedName name="OptionDataQuery_44" localSheetId="2">'OptionData'!$A$1:$O$22</definedName>
    <definedName name="OptionDataQuery_440" localSheetId="2">'OptionData'!$A$1:$O$13</definedName>
    <definedName name="OptionDataQuery_441" localSheetId="2">'OptionData'!$A$1:$O$13</definedName>
    <definedName name="OptionDataQuery_442" localSheetId="2">'OptionData'!$A$1:$O$13</definedName>
    <definedName name="OptionDataQuery_443" localSheetId="2">'OptionData'!$A$1:$O$13</definedName>
    <definedName name="OptionDataQuery_444" localSheetId="2">'OptionData'!$A$1:$O$13</definedName>
    <definedName name="OptionDataQuery_445" localSheetId="2">'OptionData'!$A$1:$O$13</definedName>
    <definedName name="OptionDataQuery_446" localSheetId="2">'OptionData'!$A$1:$O$13</definedName>
    <definedName name="OptionDataQuery_447" localSheetId="2">'OptionData'!$A$1:$O$13</definedName>
    <definedName name="OptionDataQuery_448" localSheetId="2">'OptionData'!$A$1:$O$13</definedName>
    <definedName name="OptionDataQuery_449" localSheetId="2">'OptionData'!$A$1:$O$13</definedName>
    <definedName name="OptionDataQuery_45" localSheetId="2">'OptionData'!$A$1:$O$12</definedName>
    <definedName name="OptionDataQuery_450" localSheetId="2">'OptionData'!$A$1:$O$13</definedName>
    <definedName name="OptionDataQuery_451" localSheetId="2">'OptionData'!$A$1:$O$13</definedName>
    <definedName name="OptionDataQuery_452" localSheetId="2">'OptionData'!$A$1:$O$80</definedName>
    <definedName name="OptionDataQuery_453" localSheetId="2">'OptionData'!$A$1:$O$16</definedName>
    <definedName name="OptionDataQuery_454" localSheetId="2">'OptionData'!$A$1:$O$80</definedName>
    <definedName name="OptionDataQuery_455" localSheetId="2">'OptionData'!$A$1:$O$80</definedName>
    <definedName name="OptionDataQuery_456" localSheetId="2">'OptionData'!$A$1:$O$13</definedName>
    <definedName name="OptionDataQuery_457" localSheetId="2">'OptionData'!$A$1:$O$49</definedName>
    <definedName name="OptionDataQuery_458" localSheetId="2">'OptionData'!$A$1:$O$49</definedName>
    <definedName name="OptionDataQuery_459" localSheetId="2">'OptionData'!$A$1:$O$49</definedName>
    <definedName name="OptionDataQuery_46" localSheetId="2">'OptionData'!$A$1:$O$54</definedName>
    <definedName name="OptionDataQuery_460" localSheetId="2">'OptionData'!$A$1:$O$49</definedName>
    <definedName name="OptionDataQuery_461" localSheetId="2">'OptionData'!$A$1:$O$21</definedName>
    <definedName name="OptionDataQuery_462" localSheetId="2">'OptionData'!$A$1:$O$16</definedName>
    <definedName name="OptionDataQuery_463" localSheetId="2">'OptionData'!$A$1:$O$47</definedName>
    <definedName name="OptionDataQuery_464" localSheetId="2">'OptionData'!$A$1:$O$13</definedName>
    <definedName name="OptionDataQuery_465" localSheetId="2">'OptionData'!$A$1:$O$13</definedName>
    <definedName name="OptionDataQuery_466" localSheetId="2">'OptionData'!$A$1:$O$13</definedName>
    <definedName name="OptionDataQuery_467" localSheetId="2">'OptionData'!$A$1:$O$47</definedName>
    <definedName name="OptionDataQuery_468" localSheetId="2">'OptionData'!$A$1:$O$34</definedName>
    <definedName name="OptionDataQuery_469" localSheetId="2">'OptionData'!$A$1:$O$13</definedName>
    <definedName name="OptionDataQuery_47" localSheetId="2">'OptionData'!$A$1:$O$54</definedName>
    <definedName name="OptionDataQuery_470" localSheetId="2">'OptionData'!$A$1:$O$41</definedName>
    <definedName name="OptionDataQuery_471" localSheetId="2">'OptionData'!$A$1:$O$16</definedName>
    <definedName name="OptionDataQuery_472" localSheetId="2">'OptionData'!$A$1:$O$29</definedName>
    <definedName name="OptionDataQuery_473" localSheetId="2">'OptionData'!$A$1</definedName>
    <definedName name="OptionDataQuery_474" localSheetId="2">'OptionData'!$A$1:$O$16</definedName>
    <definedName name="OptionDataQuery_475" localSheetId="2">'OptionData'!$A$1:$O$14</definedName>
    <definedName name="OptionDataQuery_476" localSheetId="2">'OptionData'!$A$1:$O$15</definedName>
    <definedName name="OptionDataQuery_477" localSheetId="2">'OptionData'!$A$1:$O$29</definedName>
    <definedName name="OptionDataQuery_48" localSheetId="2">'OptionData'!$A$1:$O$15</definedName>
    <definedName name="OptionDataQuery_49" localSheetId="2">'OptionData'!$A$1:$O$15</definedName>
    <definedName name="OptionDataQuery_5" localSheetId="2">'OptionData'!$A$1:$O$11</definedName>
    <definedName name="OptionDataQuery_50" localSheetId="2">'OptionData'!$A$1:$O$22</definedName>
    <definedName name="OptionDataQuery_51" localSheetId="2">'OptionData'!$A$1:$O$22</definedName>
    <definedName name="OptionDataQuery_52" localSheetId="2">'OptionData'!$A$1:$O$22</definedName>
    <definedName name="OptionDataQuery_53" localSheetId="2">'OptionData'!$A$1:$O$22</definedName>
    <definedName name="OptionDataQuery_54" localSheetId="2">'OptionData'!$A$1:$O$22</definedName>
    <definedName name="OptionDataQuery_55" localSheetId="2">'OptionData'!$A$1:$O$22</definedName>
    <definedName name="OptionDataQuery_56" localSheetId="2">'OptionData'!$A$1:$O$22</definedName>
    <definedName name="OptionDataQuery_57" localSheetId="2">'OptionData'!$A$1:$O$22</definedName>
    <definedName name="OptionDataQuery_58" localSheetId="2">'OptionData'!$A$1:$O$22</definedName>
    <definedName name="OptionDataQuery_59" localSheetId="2">'OptionData'!$A$1:$O$22</definedName>
    <definedName name="OptionDataQuery_6" localSheetId="2">'OptionData'!$A$1:$O$22</definedName>
    <definedName name="OptionDataQuery_60" localSheetId="2">'OptionData'!$A$1:$O$20</definedName>
    <definedName name="OptionDataQuery_61" localSheetId="2">'OptionData'!$A$1:$O$22</definedName>
    <definedName name="OptionDataQuery_62" localSheetId="2">'OptionData'!$A$1:$O$22</definedName>
    <definedName name="OptionDataQuery_63" localSheetId="2">'OptionData'!$A$1:$O$20</definedName>
    <definedName name="OptionDataQuery_64" localSheetId="2">'OptionData'!$A$1:$O$20</definedName>
    <definedName name="OptionDataQuery_65" localSheetId="2">'OptionData'!$A$1:$O$20</definedName>
    <definedName name="OptionDataQuery_66" localSheetId="2">'OptionData'!$A$1:$O$20</definedName>
    <definedName name="OptionDataQuery_67" localSheetId="2">'OptionData'!$A$1:$O$20</definedName>
    <definedName name="OptionDataQuery_68" localSheetId="2">'OptionData'!$A$1:$O$20</definedName>
    <definedName name="OptionDataQuery_69" localSheetId="2">'OptionData'!$A$1:$O$22</definedName>
    <definedName name="OptionDataQuery_7" localSheetId="2">'OptionData'!$A$1:$O$22</definedName>
    <definedName name="OptionDataQuery_70" localSheetId="2">'OptionData'!$A$1:$O$16</definedName>
    <definedName name="OptionDataQuery_71" localSheetId="2">'OptionData'!$A$1:$O$15</definedName>
    <definedName name="OptionDataQuery_72" localSheetId="2">'OptionData'!$A$1:$O$15</definedName>
    <definedName name="OptionDataQuery_73" localSheetId="2">'OptionData'!$A$1:$O$15</definedName>
    <definedName name="OptionDataQuery_74" localSheetId="2">'OptionData'!$A$1:$O$22</definedName>
    <definedName name="OptionDataQuery_75" localSheetId="2">'OptionData'!$A$1:$O$22</definedName>
    <definedName name="OptionDataQuery_76" localSheetId="2">'OptionData'!$A$1:$O$11</definedName>
    <definedName name="OptionDataQuery_77" localSheetId="2">'OptionData'!$A$1:$O$8</definedName>
    <definedName name="OptionDataQuery_78" localSheetId="2">'OptionData'!$A$1:$O$11</definedName>
    <definedName name="OptionDataQuery_79" localSheetId="2">'OptionData'!$A$1:$O$11</definedName>
    <definedName name="OptionDataQuery_8" localSheetId="2">'OptionData'!$A$1:$O$22</definedName>
    <definedName name="OptionDataQuery_80" localSheetId="2">'OptionData'!$A$1:$O$11</definedName>
    <definedName name="OptionDataQuery_81" localSheetId="2">'OptionData'!$A$1:$O$11</definedName>
    <definedName name="OptionDataQuery_82" localSheetId="2">'OptionData'!$A$1:$O$11</definedName>
    <definedName name="OptionDataQuery_83" localSheetId="2">'OptionData'!$A$1:$O$22</definedName>
    <definedName name="OptionDataQuery_84" localSheetId="2">'OptionData'!$A$1:$O$33</definedName>
    <definedName name="OptionDataQuery_85" localSheetId="2">'OptionData'!$A$1:$O$33</definedName>
    <definedName name="OptionDataQuery_86" localSheetId="2">'OptionData'!$A$1:$O$10</definedName>
    <definedName name="OptionDataQuery_87" localSheetId="2">'OptionData'!$A$1:$O$18</definedName>
    <definedName name="OptionDataQuery_88" localSheetId="2">'OptionData'!$A$1:$O$18</definedName>
    <definedName name="OptionDataQuery_89" localSheetId="2">'OptionData'!$A$1:$O$18</definedName>
    <definedName name="OptionDataQuery_9" localSheetId="2">'OptionData'!$A$1:$O$22</definedName>
    <definedName name="OptionDataQuery_90" localSheetId="2">'OptionData'!$A$1:$O$18</definedName>
    <definedName name="OptionDataQuery_91" localSheetId="2">'OptionData'!$A$1:$O$23</definedName>
    <definedName name="OptionDataQuery_92" localSheetId="2">'OptionData'!$A$1:$O$33</definedName>
    <definedName name="OptionDataQuery_93" localSheetId="2">'OptionData'!$A$1:$O$33</definedName>
    <definedName name="OptionDataQuery_94" localSheetId="2">'OptionData'!$A$1:$O$33</definedName>
    <definedName name="OptionDataQuery_95" localSheetId="2">'OptionData'!$A$1:$O$15</definedName>
    <definedName name="OptionDataQuery_96" localSheetId="2">'OptionData'!$A$1:$O$15</definedName>
    <definedName name="OptionDataQuery_97" localSheetId="2">'OptionData'!$A$1:$O$15</definedName>
    <definedName name="OptionDataQuery_98" localSheetId="2">'OptionData'!$A$1:$O$15</definedName>
    <definedName name="OptionDataQuery_99" localSheetId="2">'OptionData'!$A$1:$O$15</definedName>
    <definedName name="OptionDataStart">'OptionData'!$A$5</definedName>
    <definedName name="OptionExpDate">'Stock'!$C$17</definedName>
    <definedName name="OptionsRange">'Stock'!$E$4:$R$206</definedName>
    <definedName name="os?s_DELL_m_2005_08_19" localSheetId="2">'OptionData'!$AE$16:$AS$42</definedName>
    <definedName name="os?s_DELL_m_2005_08_19_1" localSheetId="2">'OptionData'!$AE$15:$AS$41</definedName>
    <definedName name="os?s_DELL_m_2005_08_19_2" localSheetId="2">'OptionData'!$P$15:$AD$41</definedName>
    <definedName name="os?s_DELL_m_2005_08_19_3" localSheetId="2">'OptionData'!$A$15:$O$40</definedName>
    <definedName name="os?s_DELL_m_2005_08_19_4" localSheetId="2">'OptionData'!$A$15:$O$40</definedName>
    <definedName name="os?s_DELL_m_2005_08_19_5" localSheetId="2">'OptionData'!$A$1:$O$26</definedName>
    <definedName name="os?s_DELL_m_2005_08_19_6" localSheetId="2">'OptionData'!$A$1:$O$26</definedName>
    <definedName name="os?s_DELL_m_2005_08_19_7" localSheetId="2">'OptionData'!$A$1:$O$26</definedName>
    <definedName name="os?s_DELL_m_2005_08_19_8" localSheetId="2">'OptionData'!$A$1:$O$11</definedName>
    <definedName name="os?s_DELL_m_2005_08_19_9" localSheetId="2">'OptionData'!$A$2:$O$12</definedName>
    <definedName name="os?s_VZ_m_2005_08_19" localSheetId="2">'OptionData'!$AE$1:$AS$10</definedName>
    <definedName name="os?s_VZ_m_2005_08_19" localSheetId="1">'Stock'!#REF!</definedName>
    <definedName name="os?s_VZ_m_2005_08_19_1" localSheetId="2">'OptionData'!$AE$1:$AS$10</definedName>
    <definedName name="os?s_VZ_m_2005_08_19_2" localSheetId="2">'OptionData'!#REF!</definedName>
    <definedName name="os?s_WEBX_m_2005_09_16" localSheetId="2">'OptionData'!$A$16:$O$26</definedName>
    <definedName name="q?s_nat" localSheetId="4">'DividendData'!$M$3:$N$23</definedName>
    <definedName name="RecentClose">'Stock'!$C$12</definedName>
    <definedName name="RecentDate">'Stock'!$C$11</definedName>
    <definedName name="RecentVolume">'Stock'!$C$13</definedName>
    <definedName name="solver_adj" localSheetId="6" hidden="1">'Data'!$Z$2:$AB$2</definedName>
    <definedName name="solver_cvg" localSheetId="6" hidden="1">0.0001</definedName>
    <definedName name="solver_drv" localSheetId="6" hidden="1">2</definedName>
    <definedName name="solver_est" localSheetId="6" hidden="1">1</definedName>
    <definedName name="solver_itr" localSheetId="6" hidden="1">100</definedName>
    <definedName name="solver_lhs1" localSheetId="6" hidden="1">'Data'!$AE$2</definedName>
    <definedName name="solver_lhs2" localSheetId="6" hidden="1">'Data'!$Z$2</definedName>
    <definedName name="solver_lhs3" localSheetId="6" hidden="1">'Data'!$AA$2</definedName>
    <definedName name="solver_lhs4" localSheetId="6" hidden="1">'Data'!$AB$2</definedName>
    <definedName name="solver_lin" localSheetId="6" hidden="1">2</definedName>
    <definedName name="solver_neg" localSheetId="6" hidden="1">2</definedName>
    <definedName name="solver_num" localSheetId="6" hidden="1">4</definedName>
    <definedName name="solver_nwt" localSheetId="6" hidden="1">1</definedName>
    <definedName name="solver_opt" localSheetId="6" hidden="1">'Data'!$Y$2</definedName>
    <definedName name="solver_pre" localSheetId="6" hidden="1">0.000001</definedName>
    <definedName name="solver_rel1" localSheetId="6" hidden="1">2</definedName>
    <definedName name="solver_rel2" localSheetId="6" hidden="1">3</definedName>
    <definedName name="solver_rel3" localSheetId="6" hidden="1">3</definedName>
    <definedName name="solver_rel4" localSheetId="6" hidden="1">3</definedName>
    <definedName name="solver_rhs1" localSheetId="6" hidden="1">1</definedName>
    <definedName name="solver_rhs2" localSheetId="6" hidden="1">0</definedName>
    <definedName name="solver_rhs3" localSheetId="6" hidden="1">0</definedName>
    <definedName name="solver_rhs4" localSheetId="6" hidden="1">0</definedName>
    <definedName name="solver_scl" localSheetId="6" hidden="1">2</definedName>
    <definedName name="solver_sho" localSheetId="6" hidden="1">2</definedName>
    <definedName name="solver_tim" localSheetId="6" hidden="1">100</definedName>
    <definedName name="solver_tol" localSheetId="6" hidden="1">0.05</definedName>
    <definedName name="solver_typ" localSheetId="6" hidden="1">1</definedName>
    <definedName name="solver_val" localSheetId="6" hidden="1">0</definedName>
    <definedName name="StartDay">'Data'!$O$3</definedName>
    <definedName name="StartMonth">'Data'!$O$2</definedName>
    <definedName name="StartYear">'Data'!$O$4</definedName>
    <definedName name="StockData">'Data'!$A$1</definedName>
    <definedName name="StockDividendInfo" localSheetId="6">'Data'!$S$2</definedName>
    <definedName name="StockDividendInfo" localSheetId="1">'Stock'!#REF!</definedName>
    <definedName name="StockDividendInfo_27" localSheetId="6">'Data'!$S$2:$Y$13</definedName>
    <definedName name="StockDividendInfo_28" localSheetId="6">'Data'!$S$2:$Y$13</definedName>
    <definedName name="StockDividendInfo_3" localSheetId="6">'Data'!$S$2</definedName>
    <definedName name="StockDividendInfo_31" localSheetId="6">'Data'!$S$2:$Y$13</definedName>
    <definedName name="StockDividendInfo_32" localSheetId="6">'Data'!$S$2:$Y$13</definedName>
    <definedName name="StockDividendInfo_33" localSheetId="6">'Data'!$S$2:$Y$13</definedName>
    <definedName name="StockDividendInfo_34" localSheetId="6">'Data'!$S$2:$Y$13</definedName>
    <definedName name="StockDividendInfo_35" localSheetId="6">'Data'!$S$2:$Y$13</definedName>
    <definedName name="StockDividendInfo_36" localSheetId="6">'Data'!$S$2:$Y$13</definedName>
    <definedName name="StockDividendInfo_37" localSheetId="6">'Data'!$S$2:$Y$13</definedName>
    <definedName name="StockDividendInfo_38" localSheetId="6">'Data'!$S$2:$Y$14</definedName>
    <definedName name="StockDividendInfo_39" localSheetId="6">'Data'!$S$2:$Y$14</definedName>
    <definedName name="StockDividendInfo_4" localSheetId="6">'Data'!$S$2</definedName>
    <definedName name="StockDividendInfo_40" localSheetId="6">'Data'!$S$2:$Y$14</definedName>
    <definedName name="StockDividendInfo_41" localSheetId="6">'Data'!$S$2:$Y$14</definedName>
    <definedName name="StockDividendInfo_42" localSheetId="6">'Data'!$S$2:$Y$14</definedName>
    <definedName name="StockDividendInfo_43" localSheetId="6">'Data'!$S$2:$Y$13</definedName>
    <definedName name="StockDividendInfo_44" localSheetId="6">'Data'!$S$2:$Y$14</definedName>
    <definedName name="StockDividendInfo_46" localSheetId="6">'Data'!$S$2:$Y$14</definedName>
    <definedName name="StockDividendInfo_48" localSheetId="6">'Data'!$S$2:$Y$14</definedName>
    <definedName name="StockDividendInfo_49" localSheetId="6">'Data'!$S$2:$Y$14</definedName>
    <definedName name="StockDividendInfo_5" localSheetId="6">'Data'!$S$2</definedName>
    <definedName name="StockDividendInfo_50" localSheetId="6">'Data'!$S$2:$Y$16</definedName>
    <definedName name="StockDividendInfo_51" localSheetId="6">'Data'!$S$2:$Y$16</definedName>
    <definedName name="StockDividendInfo_52" localSheetId="6">'Data'!$S$2:$Y$15</definedName>
    <definedName name="StockDividendInfo_53" localSheetId="6">'Data'!$S$2:$Y$14</definedName>
    <definedName name="StockDividendInfo_54" localSheetId="6">'Data'!$S$2:$Y$14</definedName>
    <definedName name="StockDividendInfo_55" localSheetId="6">'Data'!$S$2:$Y$14</definedName>
    <definedName name="StockDividendInfo_6" localSheetId="6">'Data'!$S$2:$T$9</definedName>
    <definedName name="StockDividendInfo_7" localSheetId="6">'Data'!$S$2:$T$23</definedName>
    <definedName name="StockDividendInfo_8" localSheetId="6">'Data'!$S$2:$T$26</definedName>
    <definedName name="StockDividendInfo_9" localSheetId="6">'Data'!$S$2:$V$19</definedName>
    <definedName name="StockDividendQuery" localSheetId="4">'DividendData'!$C$3:$I$15</definedName>
    <definedName name="StockDividendQuery_1" localSheetId="4">'DividendData'!$C$3:$I$15</definedName>
    <definedName name="StockDividendQuery_10" localSheetId="4">'DividendData'!$C$3:$I$15</definedName>
    <definedName name="StockDividendQuery_100" localSheetId="4">'DividendData'!$C$3:$I$21</definedName>
    <definedName name="StockDividendQuery_101" localSheetId="4">'DividendData'!$C$3:$I$21</definedName>
    <definedName name="StockDividendQuery_102" localSheetId="4">'DividendData'!$C$3:$I$21</definedName>
    <definedName name="StockDividendQuery_103" localSheetId="4">'DividendData'!$C$3:$I$21</definedName>
    <definedName name="StockDividendQuery_104" localSheetId="4">'DividendData'!$C$3:$I$21</definedName>
    <definedName name="StockDividendQuery_105" localSheetId="4">'DividendData'!$C$3:$I$21</definedName>
    <definedName name="StockDividendQuery_106" localSheetId="4">'DividendData'!$C$3:$I$21</definedName>
    <definedName name="StockDividendQuery_107" localSheetId="4">'DividendData'!$C$3:$I$21</definedName>
    <definedName name="StockDividendQuery_108" localSheetId="4">'DividendData'!$C$3:$I$21</definedName>
    <definedName name="StockDividendQuery_109" localSheetId="4">'DividendData'!$C$3:$I$21</definedName>
    <definedName name="StockDividendQuery_11" localSheetId="4">'DividendData'!$C$3:$I$15</definedName>
    <definedName name="StockDividendQuery_110" localSheetId="4">'DividendData'!$C$3:$I$21</definedName>
    <definedName name="StockDividendQuery_111" localSheetId="4">'DividendData'!$C$3:$I$22</definedName>
    <definedName name="StockDividendQuery_112" localSheetId="4">'DividendData'!$C$3:$I$22</definedName>
    <definedName name="StockDividendQuery_113" localSheetId="4">'DividendData'!$C$3:$I$20</definedName>
    <definedName name="StockDividendQuery_114" localSheetId="4">'DividendData'!$C$3:$I$21</definedName>
    <definedName name="StockDividendQuery_115" localSheetId="4">'DividendData'!$C$3:$I$20</definedName>
    <definedName name="StockDividendQuery_116" localSheetId="4">'DividendData'!$C$3:$I$20</definedName>
    <definedName name="StockDividendQuery_117" localSheetId="4">'DividendData'!$C$3:$I$20</definedName>
    <definedName name="StockDividendQuery_118" localSheetId="4">'DividendData'!$C$3:$I$20</definedName>
    <definedName name="StockDividendQuery_119" localSheetId="4">'DividendData'!$C$3:$I$20</definedName>
    <definedName name="StockDividendQuery_12" localSheetId="4">'DividendData'!$C$3:$I$17</definedName>
    <definedName name="StockDividendQuery_120" localSheetId="4">'DividendData'!$C$3:$I$20</definedName>
    <definedName name="StockDividendQuery_121" localSheetId="4">'DividendData'!$C$3:$I$20</definedName>
    <definedName name="StockDividendQuery_122" localSheetId="4">'DividendData'!$C$3:$I$20</definedName>
    <definedName name="StockDividendQuery_123" localSheetId="4">'DividendData'!$C$3:$I$20</definedName>
    <definedName name="StockDividendQuery_124" localSheetId="4">'DividendData'!$C$3:$I$21</definedName>
    <definedName name="StockDividendQuery_125" localSheetId="4">'DividendData'!$C$3:$I$21</definedName>
    <definedName name="StockDividendQuery_126" localSheetId="4">'DividendData'!$C$3:$I$21</definedName>
    <definedName name="StockDividendQuery_127" localSheetId="4">'DividendData'!$C$3:$I$21</definedName>
    <definedName name="StockDividendQuery_128" localSheetId="4">'DividendData'!$C$3:$I$21</definedName>
    <definedName name="StockDividendQuery_129" localSheetId="4">'DividendData'!$C$3:$I$21</definedName>
    <definedName name="StockDividendQuery_13" localSheetId="4">'DividendData'!$C$3:$I$17</definedName>
    <definedName name="StockDividendQuery_130" localSheetId="4">'DividendData'!$C$3:$I$20</definedName>
    <definedName name="StockDividendQuery_131" localSheetId="4">'DividendData'!$C$3:$I$20</definedName>
    <definedName name="StockDividendQuery_132" localSheetId="4">'DividendData'!$C$3:$I$20</definedName>
    <definedName name="StockDividendQuery_133" localSheetId="4">'DividendData'!$C$3:$I$20</definedName>
    <definedName name="StockDividendQuery_134" localSheetId="4">'DividendData'!$C$3:$I$20</definedName>
    <definedName name="StockDividendQuery_135" localSheetId="4">'DividendData'!$C$3:$I$20</definedName>
    <definedName name="StockDividendQuery_136" localSheetId="4">'DividendData'!$C$3:$I$20</definedName>
    <definedName name="StockDividendQuery_137" localSheetId="4">'DividendData'!$C$3:$I$20</definedName>
    <definedName name="StockDividendQuery_138" localSheetId="4">'DividendData'!$C$3:$I$20</definedName>
    <definedName name="StockDividendQuery_139" localSheetId="4">'DividendData'!$C$3:$I$20</definedName>
    <definedName name="StockDividendQuery_14" localSheetId="4">'DividendData'!$C$3:$I$17</definedName>
    <definedName name="StockDividendQuery_140" localSheetId="4">'DividendData'!$C$3:$I$20</definedName>
    <definedName name="StockDividendQuery_141" localSheetId="4">'DividendData'!$C$3:$I$20</definedName>
    <definedName name="StockDividendQuery_142" localSheetId="4">'DividendData'!$C$3:$I$20</definedName>
    <definedName name="StockDividendQuery_143" localSheetId="4">'DividendData'!$C$3:$I$21</definedName>
    <definedName name="StockDividendQuery_144" localSheetId="4">'DividendData'!$C$3:$I$21</definedName>
    <definedName name="StockDividendQuery_145" localSheetId="4">'DividendData'!$C$3:$I$21</definedName>
    <definedName name="StockDividendQuery_146" localSheetId="4">'DividendData'!$C$3:$I$21</definedName>
    <definedName name="StockDividendQuery_147" localSheetId="4">'DividendData'!$C$3:$I$21</definedName>
    <definedName name="StockDividendQuery_148" localSheetId="4">'DividendData'!$C$3:$I$21</definedName>
    <definedName name="StockDividendQuery_149" localSheetId="4">'DividendData'!$C$3:$I$21</definedName>
    <definedName name="StockDividendQuery_15" localSheetId="4">'DividendData'!$C$3:$I$17</definedName>
    <definedName name="StockDividendQuery_150" localSheetId="4">'DividendData'!$C$3:$I$21</definedName>
    <definedName name="StockDividendQuery_151" localSheetId="4">'DividendData'!$C$3:$I$21</definedName>
    <definedName name="StockDividendQuery_152" localSheetId="4">'DividendData'!$C$3:$I$21</definedName>
    <definedName name="StockDividendQuery_153" localSheetId="4">'DividendData'!$C$3:$I$21</definedName>
    <definedName name="StockDividendQuery_154" localSheetId="4">'DividendData'!$C$3:$I$21</definedName>
    <definedName name="StockDividendQuery_155" localSheetId="4">'DividendData'!$C$3:$I$21</definedName>
    <definedName name="StockDividendQuery_156" localSheetId="4">'DividendData'!$C$3:$I$21</definedName>
    <definedName name="StockDividendQuery_157" localSheetId="4">'DividendData'!$C$3:$I$21</definedName>
    <definedName name="StockDividendQuery_158" localSheetId="4">'DividendData'!$C$3:$I$21</definedName>
    <definedName name="StockDividendQuery_159" localSheetId="4">'DividendData'!$C$3:$I$21</definedName>
    <definedName name="StockDividendQuery_16" localSheetId="4">'DividendData'!$C$3:$I$17</definedName>
    <definedName name="StockDividendQuery_160" localSheetId="4">'DividendData'!$C$3:$I$21</definedName>
    <definedName name="StockDividendQuery_161" localSheetId="4">'DividendData'!$C$3:$I$21</definedName>
    <definedName name="StockDividendQuery_162" localSheetId="4">'DividendData'!$C$3:$I$21</definedName>
    <definedName name="StockDividendQuery_163" localSheetId="4">'DividendData'!$C$3:$I$21</definedName>
    <definedName name="StockDividendQuery_164" localSheetId="4">'DividendData'!$C$3:$I$21</definedName>
    <definedName name="StockDividendQuery_165" localSheetId="4">'DividendData'!$C$3:$I$21</definedName>
    <definedName name="StockDividendQuery_166" localSheetId="4">'DividendData'!$C$3:$I$21</definedName>
    <definedName name="StockDividendQuery_167" localSheetId="4">'DividendData'!$C$3:$I$21</definedName>
    <definedName name="StockDividendQuery_168" localSheetId="4">'DividendData'!$C$3:$I$21</definedName>
    <definedName name="StockDividendQuery_169" localSheetId="4">'DividendData'!$C$3:$I$21</definedName>
    <definedName name="StockDividendQuery_17" localSheetId="4">'DividendData'!$C$3:$I$17</definedName>
    <definedName name="StockDividendQuery_170" localSheetId="4">'DividendData'!$C$3:$I$21</definedName>
    <definedName name="StockDividendQuery_171" localSheetId="4">'DividendData'!$C$3:$I$21</definedName>
    <definedName name="StockDividendQuery_172" localSheetId="4">'DividendData'!$C$3:$I$21</definedName>
    <definedName name="StockDividendQuery_173" localSheetId="4">'DividendData'!$C$3:$I$21</definedName>
    <definedName name="StockDividendQuery_174" localSheetId="4">'DividendData'!$C$3:$I$21</definedName>
    <definedName name="StockDividendQuery_175" localSheetId="4">'DividendData'!$C$3:$I$21</definedName>
    <definedName name="StockDividendQuery_176" localSheetId="4">'DividendData'!$C$3:$I$21</definedName>
    <definedName name="StockDividendQuery_177" localSheetId="4">'DividendData'!$C$3:$I$21</definedName>
    <definedName name="StockDividendQuery_178" localSheetId="4">'DividendData'!$C$3:$I$20</definedName>
    <definedName name="StockDividendQuery_179" localSheetId="4">'DividendData'!$C$3:$I$20</definedName>
    <definedName name="StockDividendQuery_18" localSheetId="4">'DividendData'!$C$3:$I$17</definedName>
    <definedName name="StockDividendQuery_180" localSheetId="4">'DividendData'!$C$3:$I$20</definedName>
    <definedName name="StockDividendQuery_181" localSheetId="4">'DividendData'!$C$3:$I$20</definedName>
    <definedName name="StockDividendQuery_182" localSheetId="4">'DividendData'!$C$3:$I$20</definedName>
    <definedName name="StockDividendQuery_183" localSheetId="4">'DividendData'!$C$3:$I$20</definedName>
    <definedName name="StockDividendQuery_184" localSheetId="4">'DividendData'!$C$3:$I$18</definedName>
    <definedName name="StockDividendQuery_185" localSheetId="4">'DividendData'!$C$3:$I$18</definedName>
    <definedName name="StockDividendQuery_186" localSheetId="4">'DividendData'!$C$3:$I$18</definedName>
    <definedName name="StockDividendQuery_187" localSheetId="4">'DividendData'!$C$3:$I$18</definedName>
    <definedName name="StockDividendQuery_188" localSheetId="4">'DividendData'!$C$3:$I$21</definedName>
    <definedName name="StockDividendQuery_189" localSheetId="4">'DividendData'!$C$3:$I$20</definedName>
    <definedName name="StockDividendQuery_19" localSheetId="4">'DividendData'!$C$3:$I$17</definedName>
    <definedName name="StockDividendQuery_190" localSheetId="4">'DividendData'!$C$3:$I$20</definedName>
    <definedName name="StockDividendQuery_191" localSheetId="4">'DividendData'!$C$3:$I$21</definedName>
    <definedName name="StockDividendQuery_192" localSheetId="4">'DividendData'!$C$3:$I$21</definedName>
    <definedName name="StockDividendQuery_193" localSheetId="4">'DividendData'!$C$3:$I$21</definedName>
    <definedName name="StockDividendQuery_194" localSheetId="4">'DividendData'!$C$3:$I$20</definedName>
    <definedName name="StockDividendQuery_195" localSheetId="4">'DividendData'!$C$3:$I$21</definedName>
    <definedName name="StockDividendQuery_196" localSheetId="4">'DividendData'!$C$3:$I$21</definedName>
    <definedName name="StockDividendQuery_197" localSheetId="4">'DividendData'!$C$3:$I$21</definedName>
    <definedName name="StockDividendQuery_198" localSheetId="4">'DividendData'!$C$3:$I$21</definedName>
    <definedName name="StockDividendQuery_199" localSheetId="4">'DividendData'!$C$3:$I$21</definedName>
    <definedName name="StockDividendQuery_2" localSheetId="4">'DividendData'!$C$3:$I$17</definedName>
    <definedName name="StockDividendQuery_20" localSheetId="4">'DividendData'!$C$3:$I$17</definedName>
    <definedName name="StockDividendQuery_200" localSheetId="4">'DividendData'!$C$3:$I$21</definedName>
    <definedName name="StockDividendQuery_201" localSheetId="4">'DividendData'!$C$3:$I$23</definedName>
    <definedName name="StockDividendQuery_202" localSheetId="4">'DividendData'!$C$3:$I$21</definedName>
    <definedName name="StockDividendQuery_203" localSheetId="4">'DividendData'!$C$3:$I$21</definedName>
    <definedName name="StockDividendQuery_204" localSheetId="4">'DividendData'!$C$3:$I$21</definedName>
    <definedName name="StockDividendQuery_205" localSheetId="4">'DividendData'!$C$3:$I$21</definedName>
    <definedName name="StockDividendQuery_206" localSheetId="4">'DividendData'!$C$3:$I$21</definedName>
    <definedName name="StockDividendQuery_207" localSheetId="4">'DividendData'!$C$3:$I$21</definedName>
    <definedName name="StockDividendQuery_208" localSheetId="4">'DividendData'!$C$3:$I$21</definedName>
    <definedName name="StockDividendQuery_209" localSheetId="4">'DividendData'!$C$3:$I$21</definedName>
    <definedName name="StockDividendQuery_21" localSheetId="4">'DividendData'!$C$3:$I$14</definedName>
    <definedName name="StockDividendQuery_210" localSheetId="4">'DividendData'!$C$3:$I$23</definedName>
    <definedName name="StockDividendQuery_211" localSheetId="4">'DividendData'!$C$3:$I$23</definedName>
    <definedName name="StockDividendQuery_212" localSheetId="4">'DividendData'!$C$3:$I$23</definedName>
    <definedName name="StockDividendQuery_213" localSheetId="4">'DividendData'!$C$3:$I$23</definedName>
    <definedName name="StockDividendQuery_214" localSheetId="4">'DividendData'!$C$3:$I$23</definedName>
    <definedName name="StockDividendQuery_215" localSheetId="4">'DividendData'!$C$3:$I$23</definedName>
    <definedName name="StockDividendQuery_216" localSheetId="4">'DividendData'!$C$3:$I$23</definedName>
    <definedName name="StockDividendQuery_217" localSheetId="4">'DividendData'!$C$3:$I$23</definedName>
    <definedName name="StockDividendQuery_218" localSheetId="4">'DividendData'!$C$3:$I$23</definedName>
    <definedName name="StockDividendQuery_219" localSheetId="4">'DividendData'!$C$3:$I$21</definedName>
    <definedName name="StockDividendQuery_22" localSheetId="4">'DividendData'!$C$3:$I$14</definedName>
    <definedName name="StockDividendQuery_220" localSheetId="4">'DividendData'!$C$3:$I$23</definedName>
    <definedName name="StockDividendQuery_221" localSheetId="4">'DividendData'!$C$3:$I$23</definedName>
    <definedName name="StockDividendQuery_222" localSheetId="4">'DividendData'!$C$3:$I$21</definedName>
    <definedName name="StockDividendQuery_223" localSheetId="4">'DividendData'!$C$3:$I$21</definedName>
    <definedName name="StockDividendQuery_224" localSheetId="4">'DividendData'!$C$3:$I$21</definedName>
    <definedName name="StockDividendQuery_225" localSheetId="4">'DividendData'!$C$3:$I$21</definedName>
    <definedName name="StockDividendQuery_226" localSheetId="4">'DividendData'!$C$3:$I$22</definedName>
    <definedName name="StockDividendQuery_227" localSheetId="4">'DividendData'!$C$3:$I$23</definedName>
    <definedName name="StockDividendQuery_228" localSheetId="4">'DividendData'!$C$3:$I$23</definedName>
    <definedName name="StockDividendQuery_229" localSheetId="4">'DividendData'!$C$3:$I$23</definedName>
    <definedName name="StockDividendQuery_23" localSheetId="4">'DividendData'!$C$3:$I$14</definedName>
    <definedName name="StockDividendQuery_230" localSheetId="4">'DividendData'!$C$3:$I$21</definedName>
    <definedName name="StockDividendQuery_231" localSheetId="4">'DividendData'!$C$3:$I$21</definedName>
    <definedName name="StockDividendQuery_232" localSheetId="4">'DividendData'!$C$3:$I$20</definedName>
    <definedName name="StockDividendQuery_233" localSheetId="4">'DividendData'!$C$3:$I$21</definedName>
    <definedName name="StockDividendQuery_234" localSheetId="4">'DividendData'!$C$3:$I$21</definedName>
    <definedName name="StockDividendQuery_235" localSheetId="4">'DividendData'!$C$3:$I$21</definedName>
    <definedName name="StockDividendQuery_236" localSheetId="4">'DividendData'!$C$3:$I$23</definedName>
    <definedName name="StockDividendQuery_237" localSheetId="4">'DividendData'!$C$3:$I$21</definedName>
    <definedName name="StockDividendQuery_238" localSheetId="4">'DividendData'!$C$3:$I$21</definedName>
    <definedName name="StockDividendQuery_239" localSheetId="4">'DividendData'!$C$3:$I$21</definedName>
    <definedName name="StockDividendQuery_24" localSheetId="4">'DividendData'!$C$3:$I$14</definedName>
    <definedName name="StockDividendQuery_240" localSheetId="4">'DividendData'!$C$3:$I$23</definedName>
    <definedName name="StockDividendQuery_241" localSheetId="4">'DividendData'!$C$3:$I$23</definedName>
    <definedName name="StockDividendQuery_242" localSheetId="4">'DividendData'!$C$3:$I$21</definedName>
    <definedName name="StockDividendQuery_243" localSheetId="4">'DividendData'!$C$3:$I$21</definedName>
    <definedName name="StockDividendQuery_244" localSheetId="4">'DividendData'!$C$3:$I$21</definedName>
    <definedName name="StockDividendQuery_245" localSheetId="4">'DividendData'!$C$3:$I$21</definedName>
    <definedName name="StockDividendQuery_246" localSheetId="4">'DividendData'!$C$3:$I$21</definedName>
    <definedName name="StockDividendQuery_247" localSheetId="4">'DividendData'!$C$3:$I$21</definedName>
    <definedName name="StockDividendQuery_248" localSheetId="4">'DividendData'!$C$3:$I$21</definedName>
    <definedName name="StockDividendQuery_249" localSheetId="4">'DividendData'!$C$3:$I$21</definedName>
    <definedName name="StockDividendQuery_25" localSheetId="4">'DividendData'!$C$3:$I$14</definedName>
    <definedName name="StockDividendQuery_250" localSheetId="4">'DividendData'!$C$3:$I$23</definedName>
    <definedName name="StockDividendQuery_251" localSheetId="4">'DividendData'!$C$3:$I$23</definedName>
    <definedName name="StockDividendQuery_252" localSheetId="4">'DividendData'!$C$3:$I$23</definedName>
    <definedName name="StockDividendQuery_253" localSheetId="4">'DividendData'!$C$3:$I$21</definedName>
    <definedName name="StockDividendQuery_254" localSheetId="4">'DividendData'!$C$3:$I$21</definedName>
    <definedName name="StockDividendQuery_255" localSheetId="4">'DividendData'!$C$3:$I$21</definedName>
    <definedName name="StockDividendQuery_256" localSheetId="4">'DividendData'!$C$3:$I$21</definedName>
    <definedName name="StockDividendQuery_257" localSheetId="4">'DividendData'!$C$3:$I$21</definedName>
    <definedName name="StockDividendQuery_258" localSheetId="4">'DividendData'!$C$3:$I$20</definedName>
    <definedName name="StockDividendQuery_259" localSheetId="4">'DividendData'!$C$3:$I$21</definedName>
    <definedName name="StockDividendQuery_26" localSheetId="4">'DividendData'!$C$3:$I$14</definedName>
    <definedName name="StockDividendQuery_260" localSheetId="4">'DividendData'!$C$3:$I$21</definedName>
    <definedName name="StockDividendQuery_261" localSheetId="4">'DividendData'!$C$3:$I$23</definedName>
    <definedName name="StockDividendQuery_262" localSheetId="4">'DividendData'!$C$3:$I$23</definedName>
    <definedName name="StockDividendQuery_263" localSheetId="4">'DividendData'!$C$3:$I$23</definedName>
    <definedName name="StockDividendQuery_264" localSheetId="4">'DividendData'!$C$3:$I$21</definedName>
    <definedName name="StockDividendQuery_265" localSheetId="4">'DividendData'!$C$3:$I$21</definedName>
    <definedName name="StockDividendQuery_266" localSheetId="4">'DividendData'!$C$3:$I$20</definedName>
    <definedName name="StockDividendQuery_267" localSheetId="4">'DividendData'!$C$3:$I$21</definedName>
    <definedName name="StockDividendQuery_268" localSheetId="4">'DividendData'!$C$3:$I$23</definedName>
    <definedName name="StockDividendQuery_269" localSheetId="4">'DividendData'!$C$3:$I$23</definedName>
    <definedName name="StockDividendQuery_27" localSheetId="4">'DividendData'!$C$3:$I$14</definedName>
    <definedName name="StockDividendQuery_270" localSheetId="4">'DividendData'!$C$3:$I$23</definedName>
    <definedName name="StockDividendQuery_271" localSheetId="4">'DividendData'!$C$3:$I$20</definedName>
    <definedName name="StockDividendQuery_272" localSheetId="4">'DividendData'!$C$3:$I$21</definedName>
    <definedName name="StockDividendQuery_273" localSheetId="4">'DividendData'!$C$3:$I$21</definedName>
    <definedName name="StockDividendQuery_274" localSheetId="4">'DividendData'!$C$3:$I$21</definedName>
    <definedName name="StockDividendQuery_275" localSheetId="4">'DividendData'!$C$3:$I$21</definedName>
    <definedName name="StockDividendQuery_276" localSheetId="4">'DividendData'!$C$3:$I$21</definedName>
    <definedName name="StockDividendQuery_277" localSheetId="4">'DividendData'!$C$3:$I$21</definedName>
    <definedName name="StockDividendQuery_278" localSheetId="4">'DividendData'!$C$3:$I$23</definedName>
    <definedName name="StockDividendQuery_279" localSheetId="4">'DividendData'!$C$3:$I$22</definedName>
    <definedName name="StockDividendQuery_28" localSheetId="4">'DividendData'!$C$3:$I$14</definedName>
    <definedName name="StockDividendQuery_280" localSheetId="4">'DividendData'!$C$3:$I$21</definedName>
    <definedName name="StockDividendQuery_281" localSheetId="4">'DividendData'!$C$3:$I$20</definedName>
    <definedName name="StockDividendQuery_282" localSheetId="4">'DividendData'!$C$3:$I$20</definedName>
    <definedName name="StockDividendQuery_283" localSheetId="4">'DividendData'!$C$3:$I$20</definedName>
    <definedName name="StockDividendQuery_284" localSheetId="4">'DividendData'!$C$3:$I$18</definedName>
    <definedName name="StockDividendQuery_285" localSheetId="4">'DividendData'!$C$3:$I$18</definedName>
    <definedName name="StockDividendQuery_286" localSheetId="4">'DividendData'!$C$3:$I$18</definedName>
    <definedName name="StockDividendQuery_287" localSheetId="4">'DividendData'!$C$3:$I$18</definedName>
    <definedName name="StockDividendQuery_288" localSheetId="4">'DividendData'!$C$3:$I$18</definedName>
    <definedName name="StockDividendQuery_289" localSheetId="4">'DividendData'!$C$3:$I$17</definedName>
    <definedName name="StockDividendQuery_29" localSheetId="4">'DividendData'!$C$3:$I$14</definedName>
    <definedName name="StockDividendQuery_290" localSheetId="4">'DividendData'!$C$3:$I$17</definedName>
    <definedName name="StockDividendQuery_291" localSheetId="4">'DividendData'!$C$3:$I$17</definedName>
    <definedName name="StockDividendQuery_292" localSheetId="4">'DividendData'!$C$3:$I$17</definedName>
    <definedName name="StockDividendQuery_293" localSheetId="4">'DividendData'!$C$3:$I$17</definedName>
    <definedName name="StockDividendQuery_294" localSheetId="4">'DividendData'!$C$3:$I$17</definedName>
    <definedName name="StockDividendQuery_295" localSheetId="4">'DividendData'!$C$3:$I$17</definedName>
    <definedName name="StockDividendQuery_296" localSheetId="4">'DividendData'!$C$3:$I$17</definedName>
    <definedName name="StockDividendQuery_297" localSheetId="4">'DividendData'!$C$3:$I$17</definedName>
    <definedName name="StockDividendQuery_298" localSheetId="4">'DividendData'!$C$3:$I$17</definedName>
    <definedName name="StockDividendQuery_299" localSheetId="4">'DividendData'!$C$3:$I$17</definedName>
    <definedName name="StockDividendQuery_3" localSheetId="4">'DividendData'!$C$3:$I$17</definedName>
    <definedName name="StockDividendQuery_30" localSheetId="4">'DividendData'!$C$3:$I$14</definedName>
    <definedName name="StockDividendQuery_300" localSheetId="4">'DividendData'!$C$3:$I$17</definedName>
    <definedName name="StockDividendQuery_301" localSheetId="4">'DividendData'!$C$3:$I$17</definedName>
    <definedName name="StockDividendQuery_302" localSheetId="4">'DividendData'!$C$3:$I$17</definedName>
    <definedName name="StockDividendQuery_303" localSheetId="4">'DividendData'!$C$3:$I$17</definedName>
    <definedName name="StockDividendQuery_304" localSheetId="4">'DividendData'!$C$3:$I$17</definedName>
    <definedName name="StockDividendQuery_305" localSheetId="4">'DividendData'!$C$3:$I$17</definedName>
    <definedName name="StockDividendQuery_306" localSheetId="4">'DividendData'!$C$3:$I$17</definedName>
    <definedName name="StockDividendQuery_307" localSheetId="4">'DividendData'!$C$3:$I$18</definedName>
    <definedName name="StockDividendQuery_308" localSheetId="4">'DividendData'!$C$3:$I$18</definedName>
    <definedName name="StockDividendQuery_309" localSheetId="4">'DividendData'!$C$3:$I$18</definedName>
    <definedName name="StockDividendQuery_31" localSheetId="4">'DividendData'!$C$3:$I$17</definedName>
    <definedName name="StockDividendQuery_310" localSheetId="4">'DividendData'!$C$3:$I$20</definedName>
    <definedName name="StockDividendQuery_311" localSheetId="4">'DividendData'!$C$3:$I$20</definedName>
    <definedName name="StockDividendQuery_312" localSheetId="4">'DividendData'!$C$3:$I$20</definedName>
    <definedName name="StockDividendQuery_313" localSheetId="4">'DividendData'!$C$3:$I$18</definedName>
    <definedName name="StockDividendQuery_314" localSheetId="4">'DividendData'!$C$3:$I$18</definedName>
    <definedName name="StockDividendQuery_315" localSheetId="4">'DividendData'!$C$3:$I$18</definedName>
    <definedName name="StockDividendQuery_316" localSheetId="4">'DividendData'!$C$3:$I$17</definedName>
    <definedName name="StockDividendQuery_317" localSheetId="4">'DividendData'!$C$3:$I$18</definedName>
    <definedName name="StockDividendQuery_318" localSheetId="4">'DividendData'!$C$3:$I$18</definedName>
    <definedName name="StockDividendQuery_319" localSheetId="4">'DividendData'!$C$3:$I$18</definedName>
    <definedName name="StockDividendQuery_32" localSheetId="4">'DividendData'!$C$3:$I$17</definedName>
    <definedName name="StockDividendQuery_320" localSheetId="4">'DividendData'!$C$3:$I$18</definedName>
    <definedName name="StockDividendQuery_321" localSheetId="4">'DividendData'!$C$3:$I$18</definedName>
    <definedName name="StockDividendQuery_322" localSheetId="4">'DividendData'!$C$3:$I$18</definedName>
    <definedName name="StockDividendQuery_323" localSheetId="4">'DividendData'!$C$3:$I$21</definedName>
    <definedName name="StockDividendQuery_324" localSheetId="4">'DividendData'!$C$3:$M$72</definedName>
    <definedName name="StockDividendQuery_325" localSheetId="4">'DividendData'!$C$3:$M$72</definedName>
    <definedName name="StockDividendQuery_326" localSheetId="4">'DividendData'!$C$3:$M$72</definedName>
    <definedName name="StockDividendQuery_327" localSheetId="4">'DividendData'!$C$3:$M$70</definedName>
    <definedName name="StockDividendQuery_328" localSheetId="4">'DividendData'!$C$3:$M$70</definedName>
    <definedName name="StockDividendQuery_329" localSheetId="4">'DividendData'!$C$3:$M$70</definedName>
    <definedName name="StockDividendQuery_33" localSheetId="4">'DividendData'!$C$3:$I$15</definedName>
    <definedName name="StockDividendQuery_330" localSheetId="4">'DividendData'!$C$3:$M$70</definedName>
    <definedName name="StockDividendQuery_331" localSheetId="4">'DividendData'!$C$3:$M$70</definedName>
    <definedName name="StockDividendQuery_332" localSheetId="4">'DividendData'!$C$3:$M$81</definedName>
    <definedName name="StockDividendQuery_333" localSheetId="4">'DividendData'!$C$3:$M$82</definedName>
    <definedName name="StockDividendQuery_334" localSheetId="4">'DividendData'!$C$3:$M$82</definedName>
    <definedName name="StockDividendQuery_335" localSheetId="4">'DividendData'!$C$3:$M$82</definedName>
    <definedName name="StockDividendQuery_336" localSheetId="4">'DividendData'!$C$3:$L$82</definedName>
    <definedName name="StockDividendQuery_337" localSheetId="4">'DividendData'!$C$3:$L$82</definedName>
    <definedName name="StockDividendQuery_338" localSheetId="4">'DividendData'!$C$3:$L$82</definedName>
    <definedName name="StockDividendQuery_339" localSheetId="4">'DividendData'!$C$3:$L$82</definedName>
    <definedName name="StockDividendQuery_34" localSheetId="4">'DividendData'!$C$3:$I$17</definedName>
    <definedName name="StockDividendQuery_340" localSheetId="4">'DividendData'!$C$3:$L$82</definedName>
    <definedName name="StockDividendQuery_341" localSheetId="4">'DividendData'!$C$3:$L$82</definedName>
    <definedName name="StockDividendQuery_342" localSheetId="4">'DividendData'!$C$3:$L$82</definedName>
    <definedName name="StockDividendQuery_343" localSheetId="4">'DividendData'!$C$3:$L$82</definedName>
    <definedName name="StockDividendQuery_344" localSheetId="4">'DividendData'!$C$3:$L$82</definedName>
    <definedName name="StockDividendQuery_345" localSheetId="4">'DividendData'!$C$3:$L$82</definedName>
    <definedName name="StockDividendQuery_346" localSheetId="4">'DividendData'!$C$3:$M$81</definedName>
    <definedName name="StockDividendQuery_347" localSheetId="4">'DividendData'!$C$3:$M$81</definedName>
    <definedName name="StockDividendQuery_348" localSheetId="4">'DividendData'!$C$3:$M$81</definedName>
    <definedName name="StockDividendQuery_349" localSheetId="4">'DividendData'!$C$3:$M$81</definedName>
    <definedName name="StockDividendQuery_35" localSheetId="4">'DividendData'!$C$3:$I$17</definedName>
    <definedName name="StockDividendQuery_350" localSheetId="4">'DividendData'!$C$3:$M$81</definedName>
    <definedName name="StockDividendQuery_351" localSheetId="4">'DividendData'!$C$3:$M$81</definedName>
    <definedName name="StockDividendQuery_352" localSheetId="4">'DividendData'!$C$3:$M$81</definedName>
    <definedName name="StockDividendQuery_353" localSheetId="4">'DividendData'!$C$3:$M$81</definedName>
    <definedName name="StockDividendQuery_354" localSheetId="4">'DividendData'!$C$3:$M$81</definedName>
    <definedName name="StockDividendQuery_355" localSheetId="4">'DividendData'!$C$3:$M$81</definedName>
    <definedName name="StockDividendQuery_356" localSheetId="4">'DividendData'!$C$3:$M$81</definedName>
    <definedName name="StockDividendQuery_357" localSheetId="4">'DividendData'!$C$3:$N$81</definedName>
    <definedName name="StockDividendQuery_358" localSheetId="4">'DividendData'!$C$3:$M$81</definedName>
    <definedName name="StockDividendQuery_359" localSheetId="4">'DividendData'!$C$3:$M$81</definedName>
    <definedName name="StockDividendQuery_36" localSheetId="4">'DividendData'!$C$3:$I$17</definedName>
    <definedName name="StockDividendQuery_360" localSheetId="4">'DividendData'!$C$3:$M$81</definedName>
    <definedName name="StockDividendQuery_361" localSheetId="4">'DividendData'!$C$3:$M$81</definedName>
    <definedName name="StockDividendQuery_362" localSheetId="4">'DividendData'!$C$3:$M$81</definedName>
    <definedName name="StockDividendQuery_363" localSheetId="4">'DividendData'!$C$3:$M$81</definedName>
    <definedName name="StockDividendQuery_364" localSheetId="4">'DividendData'!$C$3:$M$81</definedName>
    <definedName name="StockDividendQuery_365" localSheetId="4">'DividendData'!$C$3:$M$81</definedName>
    <definedName name="StockDividendQuery_366" localSheetId="4">'DividendData'!$C$3:$M$81</definedName>
    <definedName name="StockDividendQuery_367" localSheetId="4">'DividendData'!$C$3:$M$81</definedName>
    <definedName name="StockDividendQuery_368" localSheetId="4">'DividendData'!$C$3:$M$81</definedName>
    <definedName name="StockDividendQuery_369" localSheetId="4">'DividendData'!$C$3:$M$81</definedName>
    <definedName name="StockDividendQuery_37" localSheetId="4">'DividendData'!$C$3:$I$15</definedName>
    <definedName name="StockDividendQuery_370" localSheetId="4">'DividendData'!$C$3:$M$81</definedName>
    <definedName name="StockDividendQuery_371" localSheetId="4">'DividendData'!$C$3:$M$81</definedName>
    <definedName name="StockDividendQuery_372" localSheetId="4">'DividendData'!$C$3:$M$81</definedName>
    <definedName name="StockDividendQuery_373" localSheetId="4">'DividendData'!$C$3:$M$81</definedName>
    <definedName name="StockDividendQuery_374" localSheetId="4">'DividendData'!$C$3:$M$81</definedName>
    <definedName name="StockDividendQuery_375" localSheetId="4">'DividendData'!$C$3:$M$81</definedName>
    <definedName name="StockDividendQuery_376" localSheetId="4">'DividendData'!$C$3:$N$81</definedName>
    <definedName name="StockDividendQuery_377" localSheetId="4">'DividendData'!$C$3:$M$81</definedName>
    <definedName name="StockDividendQuery_378" localSheetId="4">'DividendData'!$C$3:$M$81</definedName>
    <definedName name="StockDividendQuery_379" localSheetId="4">'DividendData'!$C$3:$M$81</definedName>
    <definedName name="StockDividendQuery_38" localSheetId="4">'DividendData'!$C$3:$I$15</definedName>
    <definedName name="StockDividendQuery_380" localSheetId="4">'DividendData'!$C$3:$M$81</definedName>
    <definedName name="StockDividendQuery_381" localSheetId="4">'DividendData'!$C$3:$M$81</definedName>
    <definedName name="StockDividendQuery_382" localSheetId="4">'DividendData'!$C$3:$M$81</definedName>
    <definedName name="StockDividendQuery_383" localSheetId="4">'DividendData'!$C$3:$M$81</definedName>
    <definedName name="StockDividendQuery_384" localSheetId="4">'DividendData'!$C$3:$M$81</definedName>
    <definedName name="StockDividendQuery_385" localSheetId="4">'DividendData'!$C$3:$D$19</definedName>
    <definedName name="StockDividendQuery_386" localSheetId="4">'DividendData'!$C$3:$M$81</definedName>
    <definedName name="StockDividendQuery_387" localSheetId="4">'DividendData'!$C$3:$M$81</definedName>
    <definedName name="StockDividendQuery_388" localSheetId="4">'DividendData'!$C$3:$M$81</definedName>
    <definedName name="StockDividendQuery_389" localSheetId="4">'DividendData'!$C$3:$M$81</definedName>
    <definedName name="StockDividendQuery_39" localSheetId="4">'DividendData'!$C$3:$I$15</definedName>
    <definedName name="StockDividendQuery_390" localSheetId="4">'DividendData'!$C$3:$M$81</definedName>
    <definedName name="StockDividendQuery_391" localSheetId="4">'DividendData'!$C$3</definedName>
    <definedName name="StockDividendQuery_392" localSheetId="4">'DividendData'!$C$3:$D$19</definedName>
    <definedName name="StockDividendQuery_393" localSheetId="4">'DividendData'!$C$3:$D$19</definedName>
    <definedName name="StockDividendQuery_394" localSheetId="4">'DividendData'!$C$3:$D$19</definedName>
    <definedName name="StockDividendQuery_395" localSheetId="4">'DividendData'!$C$3:$D$19</definedName>
    <definedName name="StockDividendQuery_396" localSheetId="4">'DividendData'!$C$3:$D$19</definedName>
    <definedName name="StockDividendQuery_397" localSheetId="4">'DividendData'!$C$3:$D$19</definedName>
    <definedName name="StockDividendQuery_398" localSheetId="4">'DividendData'!$C$3:$D$19</definedName>
    <definedName name="StockDividendQuery_399" localSheetId="4">'DividendData'!$C$3</definedName>
    <definedName name="StockDividendQuery_4" localSheetId="4">'DividendData'!$C$3:$I$17</definedName>
    <definedName name="StockDividendQuery_40" localSheetId="4">'DividendData'!$C$3:$I$15</definedName>
    <definedName name="StockDividendQuery_400" localSheetId="4">'DividendData'!$C$3:$D$19</definedName>
    <definedName name="StockDividendQuery_401" localSheetId="4">'DividendData'!$C$3:$D$19</definedName>
    <definedName name="StockDividendQuery_402" localSheetId="4">'DividendData'!$C$3:$D$19</definedName>
    <definedName name="StockDividendQuery_403" localSheetId="4">'DividendData'!$C$3:$D$19</definedName>
    <definedName name="StockDividendQuery_46" localSheetId="4">'DividendData'!$C$3:$D$23</definedName>
    <definedName name="StockDividendQuery_47" localSheetId="4">'DividendData'!$C$3:$D$23</definedName>
    <definedName name="StockDividendQuery_48" localSheetId="4">'DividendData'!$C$3:$D$23</definedName>
    <definedName name="StockDividendQuery_49" localSheetId="4">'DividendData'!$C$3:$D$23</definedName>
    <definedName name="StockDividendQuery_5" localSheetId="4">'DividendData'!$C$3:$I$15</definedName>
    <definedName name="StockDividendQuery_50" localSheetId="4">'DividendData'!$C$3:$D$23</definedName>
    <definedName name="StockDividendQuery_51" localSheetId="4">'DividendData'!$C$3:$D$23</definedName>
    <definedName name="StockDividendQuery_52" localSheetId="4">'DividendData'!$C$3:$D$23</definedName>
    <definedName name="StockDividendQuery_53" localSheetId="4">'DividendData'!$C$3:$D$23</definedName>
    <definedName name="StockDividendQuery_54" localSheetId="4">'DividendData'!$C$3:$D$23</definedName>
    <definedName name="StockDividendQuery_55" localSheetId="4">'DividendData'!$C$3:$D$23</definedName>
    <definedName name="StockDividendQuery_56" localSheetId="4">'DividendData'!$C$3:$D$23</definedName>
    <definedName name="StockDividendQuery_57" localSheetId="4">'DividendData'!$C$3:$D$23</definedName>
    <definedName name="StockDividendQuery_58" localSheetId="4">'DividendData'!$C$3:$D$23</definedName>
    <definedName name="StockDividendQuery_59" localSheetId="4">'DividendData'!$C$3:$D$23</definedName>
    <definedName name="StockDividendQuery_6" localSheetId="4">'DividendData'!$C$3:$I$15</definedName>
    <definedName name="StockDividendQuery_60" localSheetId="4">'DividendData'!$C$3:$D$23</definedName>
    <definedName name="StockDividendQuery_61" localSheetId="4">'DividendData'!$C$3:$D$23</definedName>
    <definedName name="StockDividendQuery_62" localSheetId="4">'DividendData'!$C$3:$D$23</definedName>
    <definedName name="StockDividendQuery_63" localSheetId="4">'DividendData'!$C$3:$D$23</definedName>
    <definedName name="StockDividendQuery_64" localSheetId="4">'DividendData'!$C$3:$D$23</definedName>
    <definedName name="StockDividendQuery_65" localSheetId="4">'DividendData'!$C$3:$D$23</definedName>
    <definedName name="StockDividendQuery_66" localSheetId="4">'DividendData'!$C$3:$D$23</definedName>
    <definedName name="StockDividendQuery_67" localSheetId="4">'DividendData'!$C$3:$D$23</definedName>
    <definedName name="StockDividendQuery_68" localSheetId="4">'DividendData'!$C$3:$D$23</definedName>
    <definedName name="StockDividendQuery_69" localSheetId="4">'DividendData'!$C$3:$D$23</definedName>
    <definedName name="StockDividendQuery_7" localSheetId="4">'DividendData'!$C$3:$I$15</definedName>
    <definedName name="StockDividendQuery_70" localSheetId="4">'DividendData'!$C$3:$D$23</definedName>
    <definedName name="StockDividendQuery_72" localSheetId="4">'DividendData'!$C$3:$D$23</definedName>
    <definedName name="StockDividendQuery_73" localSheetId="4">'DividendData'!$C$3:$D$23</definedName>
    <definedName name="StockDividendQuery_74" localSheetId="4">'DividendData'!$C$3:$D$25</definedName>
    <definedName name="StockDividendQuery_75" localSheetId="4">'DividendData'!$C$3:$D$23</definedName>
    <definedName name="StockDividendQuery_76" localSheetId="4">'DividendData'!$C$3:$D$23</definedName>
    <definedName name="StockDividendQuery_77" localSheetId="4">'DividendData'!$C$3:$D$25</definedName>
    <definedName name="StockDividendQuery_78" localSheetId="4">'DividendData'!$C$3:$D$23</definedName>
    <definedName name="StockDividendQuery_79" localSheetId="4">'DividendData'!$C$3:$D$23</definedName>
    <definedName name="StockDividendQuery_8" localSheetId="4">'DividendData'!$C$3:$I$15</definedName>
    <definedName name="StockDividendQuery_80" localSheetId="4">'DividendData'!$C$3:$D$23</definedName>
    <definedName name="StockDividendQuery_81" localSheetId="4">'DividendData'!$C$3:$D$23</definedName>
    <definedName name="StockDividendQuery_82" localSheetId="4">'DividendData'!$C$3:$D$23</definedName>
    <definedName name="StockDividendQuery_83" localSheetId="4">'DividendData'!$C$3:$D$23</definedName>
    <definedName name="StockDividendQuery_84" localSheetId="4">'DividendData'!$C$3:$D$23</definedName>
    <definedName name="StockDividendQuery_85" localSheetId="4">'DividendData'!$C$3:$D$23</definedName>
    <definedName name="StockDividendQuery_86" localSheetId="4">'DividendData'!$C$3:$D$23</definedName>
    <definedName name="StockDividendQuery_87" localSheetId="4">'DividendData'!$C$3:$D$23</definedName>
    <definedName name="StockDividendQuery_88" localSheetId="4">'DividendData'!$C$3:$D$23</definedName>
    <definedName name="StockDividendQuery_89" localSheetId="4">'DividendData'!$C$3:$D$23</definedName>
    <definedName name="StockDividendQuery_9" localSheetId="4">'DividendData'!$C$3:$I$15</definedName>
    <definedName name="StockDividendQuery_90" localSheetId="4">'DividendData'!$C$3:$D$23</definedName>
    <definedName name="StockDividendQuery_91" localSheetId="4">'DividendData'!$C$3:$D$23</definedName>
    <definedName name="StockDividendQuery_92" localSheetId="4">'DividendData'!$C$3:$D$23</definedName>
    <definedName name="StockDividendQuery_93" localSheetId="4">'DividendData'!$C$3:$D$23</definedName>
    <definedName name="StockDividendQuery_94" localSheetId="4">'DividendData'!$C$3:$I$21</definedName>
    <definedName name="StockDividendQuery_95" localSheetId="4">'DividendData'!$C$3:$I$21</definedName>
    <definedName name="StockDividendQuery_96" localSheetId="4">'DividendData'!$C$3:$I$21</definedName>
    <definedName name="StockDividendQuery_97" localSheetId="4">'DividendData'!$C$3:$I$21</definedName>
    <definedName name="StockDividendQuery_98" localSheetId="4">'DividendData'!$C$3:$I$21</definedName>
    <definedName name="StockDividendQuery_99" localSheetId="4">'DividendData'!$C$3:$I$21</definedName>
    <definedName name="StockLocation">'DividendData'!$D$1</definedName>
    <definedName name="StockMax">'Data'!$L$2</definedName>
    <definedName name="StockMin">'Data'!$M$2</definedName>
    <definedName name="StockPriceWebQuery" localSheetId="6">'Data'!$A$1:$A$810</definedName>
    <definedName name="StockPriceWebQuery_1" localSheetId="6">'Data'!$D$1:$D$27</definedName>
    <definedName name="StockPriceWebQuery_10" localSheetId="6">'Data'!$A$1:$A$27</definedName>
    <definedName name="StockPriceWebQuery_100" localSheetId="6">'Data'!$A$1:$A$919</definedName>
    <definedName name="StockPriceWebQuery_101" localSheetId="6">'Data'!$A$1:$A$919</definedName>
    <definedName name="StockPriceWebQuery_102" localSheetId="6">'Data'!$A$1:$A$919</definedName>
    <definedName name="StockPriceWebQuery_103" localSheetId="6">'Data'!$A$1:$A$918</definedName>
    <definedName name="StockPriceWebQuery_104" localSheetId="6">'Data'!$A$1:$A$918</definedName>
    <definedName name="StockPriceWebQuery_105" localSheetId="6">'Data'!$A$1:$A$918</definedName>
    <definedName name="StockPriceWebQuery_106" localSheetId="6">'Data'!$A$1:$A$918</definedName>
    <definedName name="StockPriceWebQuery_107" localSheetId="6">'Data'!$A$1:$A$918</definedName>
    <definedName name="StockPriceWebQuery_108" localSheetId="6">'Data'!$A$1:$A$918</definedName>
    <definedName name="StockPriceWebQuery_109" localSheetId="6">'Data'!$A$1:$A$918</definedName>
    <definedName name="StockPriceWebQuery_11" localSheetId="6">'Data'!$A$1:$A$784</definedName>
    <definedName name="StockPriceWebQuery_110" localSheetId="6">'Data'!$A$1:$A$918</definedName>
    <definedName name="StockPriceWebQuery_111" localSheetId="6">'Data'!$A$1:$A$918</definedName>
    <definedName name="StockPriceWebQuery_112" localSheetId="6">'Data'!$A$1:$A$918</definedName>
    <definedName name="StockPriceWebQuery_113" localSheetId="6">'Data'!$A$1:$A$918</definedName>
    <definedName name="StockPriceWebQuery_114" localSheetId="6">'Data'!$A$1:$A$918</definedName>
    <definedName name="StockPriceWebQuery_115" localSheetId="6">'Data'!$A$1:$A$918</definedName>
    <definedName name="StockPriceWebQuery_116" localSheetId="6">'Data'!$A$1:$A$919</definedName>
    <definedName name="StockPriceWebQuery_117" localSheetId="6">'Data'!$A$1:$A$919</definedName>
    <definedName name="StockPriceWebQuery_118" localSheetId="6">'Data'!$A$1:$A$919</definedName>
    <definedName name="StockPriceWebQuery_119" localSheetId="6">'Data'!$A$1:$A$163</definedName>
    <definedName name="StockPriceWebQuery_12" localSheetId="6">'Data'!$A$1:$A$784</definedName>
    <definedName name="StockPriceWebQuery_120" localSheetId="6">'Data'!$A$1:$A$163</definedName>
    <definedName name="StockPriceWebQuery_121" localSheetId="6">'Data'!$A$1:$A$163</definedName>
    <definedName name="StockPriceWebQuery_122" localSheetId="6">'Data'!$A$1:$A$163</definedName>
    <definedName name="StockPriceWebQuery_123" localSheetId="6">'Data'!$A$1:$A$163</definedName>
    <definedName name="StockPriceWebQuery_124" localSheetId="6">'Data'!$A$1:$A$163</definedName>
    <definedName name="StockPriceWebQuery_125" localSheetId="6">'Data'!$A$1:$A$163</definedName>
    <definedName name="StockPriceWebQuery_126" localSheetId="6">'Data'!$A$1:$A$163</definedName>
    <definedName name="StockPriceWebQuery_127" localSheetId="6">'Data'!$A$1:$A$163</definedName>
    <definedName name="StockPriceWebQuery_128" localSheetId="6">'Data'!$A$1:$A$163</definedName>
    <definedName name="StockPriceWebQuery_129" localSheetId="6">'Data'!$A$1:$A$163</definedName>
    <definedName name="StockPriceWebQuery_13" localSheetId="6">'Data'!$A$1:$A$784</definedName>
    <definedName name="StockPriceWebQuery_132" localSheetId="6">'Data'!$A$1:$A$163</definedName>
    <definedName name="StockPriceWebQuery_133" localSheetId="6">'Data'!$A$1:$A$163</definedName>
    <definedName name="StockPriceWebQuery_134" localSheetId="6">'Data'!$A$1:$A$257</definedName>
    <definedName name="StockPriceWebQuery_135" localSheetId="6">'Data'!$A$1:$A$415</definedName>
    <definedName name="StockPriceWebQuery_136" localSheetId="6">'Data'!$A$1:$A$415</definedName>
    <definedName name="StockPriceWebQuery_137" localSheetId="6">'Data'!$A$1:$A$415</definedName>
    <definedName name="StockPriceWebQuery_138" localSheetId="6">'Data'!$A$1:$A$415</definedName>
    <definedName name="StockPriceWebQuery_139" localSheetId="6">'Data'!$A$1:$A$415</definedName>
    <definedName name="StockPriceWebQuery_14" localSheetId="6">'Data'!$A$1:$A$784</definedName>
    <definedName name="StockPriceWebQuery_140" localSheetId="6">'Data'!$A$1:$A$415</definedName>
    <definedName name="StockPriceWebQuery_141" localSheetId="6">'Data'!$A$1:$A$415</definedName>
    <definedName name="StockPriceWebQuery_142" localSheetId="6">'Data'!$A$1:$A$415</definedName>
    <definedName name="StockPriceWebQuery_143" localSheetId="6">'Data'!$A$1:$A$415</definedName>
    <definedName name="StockPriceWebQuery_144" localSheetId="6">'Data'!$A$1:$A$415</definedName>
    <definedName name="StockPriceWebQuery_145" localSheetId="6">'Data'!$A$1:$A$415</definedName>
    <definedName name="StockPriceWebQuery_146" localSheetId="6">'Data'!$A$1:$A$415</definedName>
    <definedName name="StockPriceWebQuery_147" localSheetId="6">'Data'!$A$1:$A$415</definedName>
    <definedName name="StockPriceWebQuery_148" localSheetId="6">'Data'!$A$1:$A$415</definedName>
    <definedName name="StockPriceWebQuery_149" localSheetId="6">'Data'!$A$1:$A$415</definedName>
    <definedName name="StockPriceWebQuery_15" localSheetId="6">'Data'!$A$1:$A$784</definedName>
    <definedName name="StockPriceWebQuery_150" localSheetId="6">'Data'!$A$1:$A$415</definedName>
    <definedName name="StockPriceWebQuery_151" localSheetId="6">'Data'!$A$1:$A$415</definedName>
    <definedName name="StockPriceWebQuery_152" localSheetId="6">'Data'!$A$1:$A$415</definedName>
    <definedName name="StockPriceWebQuery_153" localSheetId="6">'Data'!$A$1:$A$415</definedName>
    <definedName name="StockPriceWebQuery_154" localSheetId="6">'Data'!$A$1:$A$415</definedName>
    <definedName name="StockPriceWebQuery_155" localSheetId="6">'Data'!$A$1:$A$415</definedName>
    <definedName name="StockPriceWebQuery_156" localSheetId="6">'Data'!$A$1:$A$415</definedName>
    <definedName name="StockPriceWebQuery_157" localSheetId="6">'Data'!$A$1:$A$415</definedName>
    <definedName name="StockPriceWebQuery_158" localSheetId="6">'Data'!$A$1:$A$415</definedName>
    <definedName name="StockPriceWebQuery_159" localSheetId="6">'Data'!$A$1:$A$415</definedName>
    <definedName name="StockPriceWebQuery_160" localSheetId="6">'Data'!$A$1:$A$415</definedName>
    <definedName name="StockPriceWebQuery_161" localSheetId="6">'Data'!$A$1:$A$415</definedName>
    <definedName name="StockPriceWebQuery_162" localSheetId="6">'Data'!$A$1:$A$415</definedName>
    <definedName name="StockPriceWebQuery_163" localSheetId="6">'Data'!$A$1:$A$415</definedName>
    <definedName name="StockPriceWebQuery_164" localSheetId="6">'Data'!$A$1:$A$415</definedName>
    <definedName name="StockPriceWebQuery_165" localSheetId="6">'Data'!$A$1:$A$415</definedName>
    <definedName name="StockPriceWebQuery_166" localSheetId="6">'Data'!$A$1:$A$415</definedName>
    <definedName name="StockPriceWebQuery_167" localSheetId="6">'Data'!$A$1:$A$415</definedName>
    <definedName name="StockPriceWebQuery_168" localSheetId="6">'Data'!$A$1:$A$415</definedName>
    <definedName name="StockPriceWebQuery_169" localSheetId="6">'Data'!$A$1:$A$415</definedName>
    <definedName name="StockPriceWebQuery_17" localSheetId="6">'Data'!$A$1:$A$784</definedName>
    <definedName name="StockPriceWebQuery_170" localSheetId="6">'Data'!$A$1:$A$415</definedName>
    <definedName name="StockPriceWebQuery_171" localSheetId="6">'Data'!$A$1:$A$415</definedName>
    <definedName name="StockPriceWebQuery_172" localSheetId="6">'Data'!$A$1:$A$415</definedName>
    <definedName name="StockPriceWebQuery_173" localSheetId="6">'Data'!$A$1:$A$415</definedName>
    <definedName name="StockPriceWebQuery_174" localSheetId="6">'Data'!$A$1:$A$415</definedName>
    <definedName name="StockPriceWebQuery_175" localSheetId="6">'Data'!$A$1:$A$415</definedName>
    <definedName name="StockPriceWebQuery_176" localSheetId="6">'Data'!$A$1:$A$415</definedName>
    <definedName name="StockPriceWebQuery_177" localSheetId="6">'Data'!$A$1:$A$163</definedName>
    <definedName name="StockPriceWebQuery_178" localSheetId="6">'Data'!$A$1:$A$163</definedName>
    <definedName name="StockPriceWebQuery_179" localSheetId="6">'Data'!$A$1:$A$163</definedName>
    <definedName name="StockPriceWebQuery_18" localSheetId="6">'Data'!$A$1:$A$784</definedName>
    <definedName name="StockPriceWebQuery_180" localSheetId="6">'Data'!$A$1:$A$163</definedName>
    <definedName name="StockPriceWebQuery_181" localSheetId="6">'Data'!$A$1:$A$163</definedName>
    <definedName name="StockPriceWebQuery_182" localSheetId="6">'Data'!$A$1:$A$163</definedName>
    <definedName name="StockPriceWebQuery_183" localSheetId="6">'Data'!$A$1:$A$163</definedName>
    <definedName name="StockPriceWebQuery_184" localSheetId="6">'Data'!$A$1:$A$163</definedName>
    <definedName name="StockPriceWebQuery_185" localSheetId="6">'Data'!$A$1:$A$163</definedName>
    <definedName name="StockPriceWebQuery_186" localSheetId="6">'Data'!$A$1:$A$163</definedName>
    <definedName name="StockPriceWebQuery_187" localSheetId="6">'Data'!$A$1:$A$163</definedName>
    <definedName name="StockPriceWebQuery_188" localSheetId="6">'Data'!$A$1:$A$163</definedName>
    <definedName name="StockPriceWebQuery_189" localSheetId="6">'Data'!$A$1:$A$163</definedName>
    <definedName name="StockPriceWebQuery_19" localSheetId="6">'Data'!$A$1:$A$784</definedName>
    <definedName name="StockPriceWebQuery_190" localSheetId="6">'Data'!$A$1:$A$163</definedName>
    <definedName name="StockPriceWebQuery_191" localSheetId="6">'Data'!$A$1:$A$163</definedName>
    <definedName name="StockPriceWebQuery_192" localSheetId="6">'Data'!$A$1:$A$415</definedName>
    <definedName name="StockPriceWebQuery_193" localSheetId="6">'Data'!$A$1:$A$1419</definedName>
    <definedName name="StockPriceWebQuery_194" localSheetId="6">'Data'!$A$1:$A$1419</definedName>
    <definedName name="StockPriceWebQuery_195" localSheetId="6">'Data'!$A$1:$A$1419</definedName>
    <definedName name="StockPriceWebQuery_196" localSheetId="6">'Data'!$A$1:$A$1419</definedName>
    <definedName name="StockPriceWebQuery_197" localSheetId="6">'Data'!$A$1:$A$1419</definedName>
    <definedName name="StockPriceWebQuery_198" localSheetId="6">'Data'!$A$1:$A$1419</definedName>
    <definedName name="StockPriceWebQuery_199" localSheetId="6">'Data'!$A$1:$A$1419</definedName>
    <definedName name="StockPriceWebQuery_2" localSheetId="6">'Data'!$D$1:$D$27</definedName>
    <definedName name="StockPriceWebQuery_20" localSheetId="6">'Data'!$A$1:$A$784</definedName>
    <definedName name="StockPriceWebQuery_200" localSheetId="6">'Data'!$A$1:$A$1419</definedName>
    <definedName name="StockPriceWebQuery_201" localSheetId="6">'Data'!$A$1:$A$1419</definedName>
    <definedName name="StockPriceWebQuery_202" localSheetId="6">'Data'!$A$1:$A$1419</definedName>
    <definedName name="StockPriceWebQuery_203" localSheetId="6">'Data'!$A$1:$A$1419</definedName>
    <definedName name="StockPriceWebQuery_204" localSheetId="6">'Data'!$A$1:$A$1419</definedName>
    <definedName name="StockPriceWebQuery_205" localSheetId="6">'Data'!$A$1:$A$1419</definedName>
    <definedName name="StockPriceWebQuery_206" localSheetId="6">'Data'!$A$1:$A$1419</definedName>
    <definedName name="StockPriceWebQuery_207" localSheetId="6">'Data'!$A$1:$A$1419</definedName>
    <definedName name="StockPriceWebQuery_208" localSheetId="6">'Data'!$A$1:$A$1419</definedName>
    <definedName name="StockPriceWebQuery_209" localSheetId="6">'Data'!$A$1:$A$1419</definedName>
    <definedName name="StockPriceWebQuery_21" localSheetId="6">'Data'!$A$1:$A$784</definedName>
    <definedName name="StockPriceWebQuery_210" localSheetId="6">'Data'!$A$1:$A$1419</definedName>
    <definedName name="StockPriceWebQuery_211" localSheetId="6">'Data'!$A$1:$A$1419</definedName>
    <definedName name="StockPriceWebQuery_212" localSheetId="6">'Data'!$A$1:$A$1419</definedName>
    <definedName name="StockPriceWebQuery_213" localSheetId="6">'Data'!$A$1:$A$1419</definedName>
    <definedName name="StockPriceWebQuery_214" localSheetId="6">'Data'!$A$1:$A$1419</definedName>
    <definedName name="StockPriceWebQuery_215" localSheetId="6">'Data'!$A$1:$A$1419</definedName>
    <definedName name="StockPriceWebQuery_216" localSheetId="6">'Data'!$A$1:$A$1419</definedName>
    <definedName name="StockPriceWebQuery_217" localSheetId="6">'Data'!$A$1:$A$1419</definedName>
    <definedName name="StockPriceWebQuery_218" localSheetId="6">'Data'!$A$1:$A$1419</definedName>
    <definedName name="StockPriceWebQuery_219" localSheetId="6">'Data'!$A$1:$A$1419</definedName>
    <definedName name="StockPriceWebQuery_22" localSheetId="6">'Data'!$A$1:$A$784</definedName>
    <definedName name="StockPriceWebQuery_220" localSheetId="6">'Data'!$A$1:$A$1419</definedName>
    <definedName name="StockPriceWebQuery_221" localSheetId="6">'Data'!$A$1:$A$1419</definedName>
    <definedName name="StockPriceWebQuery_222" localSheetId="6">'Data'!$A$1:$A$1419</definedName>
    <definedName name="StockPriceWebQuery_223" localSheetId="6">'Data'!$A$1:$A$1419</definedName>
    <definedName name="StockPriceWebQuery_224" localSheetId="6">'Data'!$A$1:$A$1419</definedName>
    <definedName name="StockPriceWebQuery_225" localSheetId="6">'Data'!$A$1:$A$1419</definedName>
    <definedName name="StockPriceWebQuery_226" localSheetId="6">'Data'!$A$1:$A$1419</definedName>
    <definedName name="StockPriceWebQuery_227" localSheetId="6">'Data'!$A$1:$A$1419</definedName>
    <definedName name="StockPriceWebQuery_228" localSheetId="6">'Data'!$A$1:$A$1418</definedName>
    <definedName name="StockPriceWebQuery_229" localSheetId="6">'Data'!$A$1:$A$1419</definedName>
    <definedName name="StockPriceWebQuery_23" localSheetId="6">'Data'!$A$1:$A$1536</definedName>
    <definedName name="StockPriceWebQuery_230" localSheetId="6">'Data'!$A$1:$A$1419</definedName>
    <definedName name="StockPriceWebQuery_231" localSheetId="6">'Data'!$A$1:$A$1419</definedName>
    <definedName name="StockPriceWebQuery_232" localSheetId="6">'Data'!$A$1:$A$1418</definedName>
    <definedName name="StockPriceWebQuery_233" localSheetId="6">'Data'!$A$1:$A$1418</definedName>
    <definedName name="StockPriceWebQuery_234" localSheetId="6">'Data'!$A$1:$A$1419</definedName>
    <definedName name="StockPriceWebQuery_235" localSheetId="6">'Data'!$A$1:$A$1419</definedName>
    <definedName name="StockPriceWebQuery_236" localSheetId="6">'Data'!$A$1:$A$1419</definedName>
    <definedName name="StockPriceWebQuery_237" localSheetId="6">'Data'!$A$1:$A$1419</definedName>
    <definedName name="StockPriceWebQuery_238" localSheetId="6">'Data'!$A$1:$A$1419</definedName>
    <definedName name="StockPriceWebQuery_239" localSheetId="6">'Data'!$A$1:$A$1419</definedName>
    <definedName name="StockPriceWebQuery_24" localSheetId="6">'Data'!$A$1:$A$7</definedName>
    <definedName name="StockPriceWebQuery_240" localSheetId="6">'Data'!$A$1:$A$1419</definedName>
    <definedName name="StockPriceWebQuery_241" localSheetId="6">'Data'!$A$1:$A$1419</definedName>
    <definedName name="StockPriceWebQuery_242" localSheetId="6">'Data'!$A$1:$A$1419</definedName>
    <definedName name="StockPriceWebQuery_243" localSheetId="6">'Data'!$A$1:$A$1419</definedName>
    <definedName name="StockPriceWebQuery_244" localSheetId="6">'Data'!$A$1:$A$1419</definedName>
    <definedName name="StockPriceWebQuery_245" localSheetId="6">'Data'!$A$1:$A$1419</definedName>
    <definedName name="StockPriceWebQuery_246" localSheetId="6">'Data'!$A$1:$A$163</definedName>
    <definedName name="StockPriceWebQuery_247" localSheetId="6">'Data'!$A$1:$A$163</definedName>
    <definedName name="StockPriceWebQuery_248" localSheetId="6">'Data'!$A$1:$A$172</definedName>
    <definedName name="StockPriceWebQuery_249" localSheetId="6">'Data'!$A$1:$A$172</definedName>
    <definedName name="StockPriceWebQuery_25" localSheetId="6">'Data'!$A$1:$A$7</definedName>
    <definedName name="StockPriceWebQuery_250" localSheetId="6">'Data'!$A$1:$A$172</definedName>
    <definedName name="StockPriceWebQuery_251" localSheetId="6">'Data'!$A$1:$A$172</definedName>
    <definedName name="StockPriceWebQuery_252" localSheetId="6">'Data'!$A$1:$A$172</definedName>
    <definedName name="StockPriceWebQuery_253" localSheetId="6">'Data'!$A$1:$A$172</definedName>
    <definedName name="StockPriceWebQuery_254" localSheetId="6">'Data'!$A$1:$A$172</definedName>
    <definedName name="StockPriceWebQuery_255" localSheetId="6">'Data'!$A$1:$A$172</definedName>
    <definedName name="StockPriceWebQuery_256" localSheetId="6">'Data'!$A$1:$A$172</definedName>
    <definedName name="StockPriceWebQuery_257" localSheetId="6">'Data'!$A$1:$A$172</definedName>
    <definedName name="StockPriceWebQuery_258" localSheetId="6">'Data'!$A$1:$A$172</definedName>
    <definedName name="StockPriceWebQuery_259" localSheetId="6">'Data'!$A$1:$A$172</definedName>
    <definedName name="StockPriceWebQuery_260" localSheetId="6">'Data'!$A$1:$A$172</definedName>
    <definedName name="StockPriceWebQuery_261" localSheetId="6">'Data'!$A$1:$A$172</definedName>
    <definedName name="StockPriceWebQuery_262" localSheetId="6">'Data'!$A$1:$A$172</definedName>
    <definedName name="StockPriceWebQuery_263" localSheetId="6">'Data'!$A$1:$A$172</definedName>
    <definedName name="StockPriceWebQuery_264" localSheetId="6">'Data'!$A$1:$A$172</definedName>
    <definedName name="StockPriceWebQuery_265" localSheetId="6">'Data'!$A$1:$A$172</definedName>
    <definedName name="StockPriceWebQuery_266" localSheetId="6">'Data'!$A$1:$A$172</definedName>
    <definedName name="StockPriceWebQuery_267" localSheetId="6">'Data'!$A$1:$A$172</definedName>
    <definedName name="StockPriceWebQuery_268" localSheetId="6">'Data'!$A$1:$A$172</definedName>
    <definedName name="StockPriceWebQuery_269" localSheetId="6">'Data'!$A$1:$A$172</definedName>
    <definedName name="StockPriceWebQuery_270" localSheetId="6">'Data'!$A$1:$A$172</definedName>
    <definedName name="StockPriceWebQuery_271" localSheetId="6">'Data'!$A$1:$A$172</definedName>
    <definedName name="StockPriceWebQuery_272" localSheetId="6">'Data'!$A$1:$A$172</definedName>
    <definedName name="StockPriceWebQuery_273" localSheetId="6">'Data'!$A$1:$A$172</definedName>
    <definedName name="StockPriceWebQuery_274" localSheetId="6">'Data'!$A$1:$A$1428</definedName>
    <definedName name="StockPriceWebQuery_275" localSheetId="6">'Data'!$A$1:$A$3956</definedName>
    <definedName name="StockPriceWebQuery_276" localSheetId="6">'Data'!$A$1:$A$5500</definedName>
    <definedName name="StockPriceWebQuery_277" localSheetId="6">'Data'!$A$1:$A$676</definedName>
    <definedName name="StockPriceWebQuery_278" localSheetId="6">'Data'!$A$1:$A$676</definedName>
    <definedName name="StockPriceWebQuery_279" localSheetId="6">'Data'!$A$1:$A$676</definedName>
    <definedName name="StockPriceWebQuery_280" localSheetId="6">'Data'!$A$1:$A$17</definedName>
    <definedName name="StockPriceWebQuery_281" localSheetId="6">'Data'!$A$1:$A$1272</definedName>
    <definedName name="StockPriceWebQuery_282" localSheetId="6">'Data'!$A$1:$A$266</definedName>
    <definedName name="StockPriceWebQuery_283" localSheetId="6">'Data'!$A$1:$A$266</definedName>
    <definedName name="StockPriceWebQuery_284" localSheetId="6">'Data'!$A$1:$A$9</definedName>
    <definedName name="StockPriceWebQuery_285" localSheetId="6">'Data'!$A$1:$A$1264</definedName>
    <definedName name="StockPriceWebQuery_286" localSheetId="6">'Data'!$A$1:$A$9</definedName>
    <definedName name="StockPriceWebQuery_287" localSheetId="6">'Data'!$A$1:$A$1264</definedName>
    <definedName name="StockPriceWebQuery_288" localSheetId="6">'Data'!$A$1:$A$1264</definedName>
    <definedName name="StockPriceWebQuery_289" localSheetId="6">'Data'!$A$1:$A$1264</definedName>
    <definedName name="StockPriceWebQuery_290" localSheetId="6">'Data'!$A$1:$A$1265</definedName>
    <definedName name="StockPriceWebQuery_291" localSheetId="6">'Data'!$A$1:$A$1265</definedName>
    <definedName name="StockPriceWebQuery_292" localSheetId="6">'Data'!$A$1:$A$1265</definedName>
    <definedName name="StockPriceWebQuery_293" localSheetId="6">'Data'!$A$1:$A$1265</definedName>
    <definedName name="StockPriceWebQuery_294" localSheetId="6">'Data'!$A$1:$A$1265</definedName>
    <definedName name="StockPriceWebQuery_295" localSheetId="6">'Data'!$A$1:$A$1266</definedName>
    <definedName name="StockPriceWebQuery_296" localSheetId="6">'Data'!$A$1:$A$1266</definedName>
    <definedName name="StockPriceWebQuery_297" localSheetId="6">'Data'!$A$1:$A$1266</definedName>
    <definedName name="StockPriceWebQuery_298" localSheetId="6">'Data'!$A$1:$A$1266</definedName>
    <definedName name="StockPriceWebQuery_299" localSheetId="6">'Data'!$A$1:$A$1266</definedName>
    <definedName name="StockPriceWebQuery_3" localSheetId="6">'Data'!$D$1:$D$27</definedName>
    <definedName name="StockPriceWebQuery_30" localSheetId="6">'Data'!$A$1:$A$260</definedName>
    <definedName name="StockPriceWebQuery_300" localSheetId="6">'Data'!$A$1:$A$1266</definedName>
    <definedName name="StockPriceWebQuery_301" localSheetId="6">'Data'!$A$1:$A$1266</definedName>
    <definedName name="StockPriceWebQuery_302" localSheetId="6">'Data'!$A$1:$A$177</definedName>
    <definedName name="StockPriceWebQuery_303" localSheetId="6">'Data'!$A$1:$A$177</definedName>
    <definedName name="StockPriceWebQuery_304" localSheetId="6">'Data'!$A$1:$A$177</definedName>
    <definedName name="StockPriceWebQuery_305" localSheetId="6">'Data'!$A$1:$A$177</definedName>
    <definedName name="StockPriceWebQuery_306" localSheetId="6">'Data'!$A$1:$A$177</definedName>
    <definedName name="StockPriceWebQuery_307" localSheetId="6">'Data'!$A$1:$A$177</definedName>
    <definedName name="StockPriceWebQuery_308" localSheetId="6">'Data'!$A$1:$A$177</definedName>
    <definedName name="StockPriceWebQuery_309" localSheetId="6">'Data'!$A$1:$A$52</definedName>
    <definedName name="StockPriceWebQuery_31" localSheetId="6">'Data'!$A$1:$A$260</definedName>
    <definedName name="StockPriceWebQuery_310" localSheetId="6">'Data'!$A$1:$A$32</definedName>
    <definedName name="StockPriceWebQuery_311" localSheetId="6">'Data'!$A$1:$A$33</definedName>
    <definedName name="StockPriceWebQuery_312" localSheetId="6">'Data'!$A$1:$A$33</definedName>
    <definedName name="StockPriceWebQuery_313" localSheetId="6">'Data'!$A$1:$A$33</definedName>
    <definedName name="StockPriceWebQuery_314" localSheetId="6">'Data'!$A$1:$A$33</definedName>
    <definedName name="StockPriceWebQuery_315" localSheetId="6">'Data'!$A$1:$A$33</definedName>
    <definedName name="StockPriceWebQuery_316" localSheetId="6">'Data'!$A$1:$A$33</definedName>
    <definedName name="StockPriceWebQuery_317" localSheetId="6">'Data'!$A$1:$A$33</definedName>
    <definedName name="StockPriceWebQuery_318" localSheetId="6">'Data'!$A$1:$A$33</definedName>
    <definedName name="StockPriceWebQuery_319" localSheetId="6">'Data'!$A$1:$A$33</definedName>
    <definedName name="StockPriceWebQuery_32" localSheetId="6">'Data'!$A$1:$A$226</definedName>
    <definedName name="StockPriceWebQuery_320" localSheetId="6">'Data'!$A$1:$A$33</definedName>
    <definedName name="StockPriceWebQuery_321" localSheetId="6">'Data'!$A$1:$A$33</definedName>
    <definedName name="StockPriceWebQuery_322" localSheetId="6">'Data'!$A$1:$A$75</definedName>
    <definedName name="StockPriceWebQuery_323" localSheetId="6">'Data'!$A$1:$A$75</definedName>
    <definedName name="StockPriceWebQuery_324" localSheetId="6">'Data'!$A$1:$A$75</definedName>
    <definedName name="StockPriceWebQuery_325" localSheetId="6">'Data'!$A$1:$A$75</definedName>
    <definedName name="StockPriceWebQuery_326" localSheetId="6">'Data'!$A$1:$A$75</definedName>
    <definedName name="StockPriceWebQuery_327" localSheetId="6">'Data'!$A$1:$A$75</definedName>
    <definedName name="StockPriceWebQuery_328" localSheetId="6">'Data'!$A$1:$A$75</definedName>
    <definedName name="StockPriceWebQuery_329" localSheetId="6">'Data'!$A$1:$A$75</definedName>
    <definedName name="StockPriceWebQuery_33" localSheetId="6">'Data'!$A$1:$A$260</definedName>
    <definedName name="StockPriceWebQuery_330" localSheetId="6">'Data'!$A$1:$A$75</definedName>
    <definedName name="StockPriceWebQuery_331" localSheetId="6">'Data'!$A$1:$A$75</definedName>
    <definedName name="StockPriceWebQuery_332" localSheetId="6">'Data'!$A$1:$A$75</definedName>
    <definedName name="StockPriceWebQuery_333" localSheetId="6">'Data'!$A$1:$A$75</definedName>
    <definedName name="StockPriceWebQuery_334" localSheetId="6">'Data'!$A$1:$A$75</definedName>
    <definedName name="StockPriceWebQuery_335" localSheetId="6">'Data'!$A$1:$A$75</definedName>
    <definedName name="StockPriceWebQuery_336" localSheetId="6">'Data'!$A$1:$A$75</definedName>
    <definedName name="StockPriceWebQuery_337" localSheetId="6">'Data'!$A$1:$A$75</definedName>
    <definedName name="StockPriceWebQuery_338" localSheetId="6">'Data'!$A$1:$A$75</definedName>
    <definedName name="StockPriceWebQuery_339" localSheetId="6">'Data'!$A$1:$A$942</definedName>
    <definedName name="StockPriceWebQuery_34" localSheetId="6">'Data'!$A$1:$A$260</definedName>
    <definedName name="StockPriceWebQuery_340" localSheetId="6">'Data'!$A$1:$A$942</definedName>
    <definedName name="StockPriceWebQuery_341" localSheetId="6">'Data'!$A$1:$A$942</definedName>
    <definedName name="StockPriceWebQuery_342" localSheetId="6">'Data'!$A$1:$A$942</definedName>
    <definedName name="StockPriceWebQuery_343" localSheetId="6">'Data'!$A$1:$A$942</definedName>
    <definedName name="StockPriceWebQuery_344" localSheetId="6">'Data'!$A$1:$A$942</definedName>
    <definedName name="StockPriceWebQuery_345" localSheetId="6">'Data'!$A$1:$A$942</definedName>
    <definedName name="StockPriceWebQuery_346" localSheetId="6">'Data'!$A$1:$A$942</definedName>
    <definedName name="StockPriceWebQuery_347" localSheetId="6">'Data'!$A$1:$A$942</definedName>
    <definedName name="StockPriceWebQuery_348" localSheetId="6">'Data'!$A$1:$A$942</definedName>
    <definedName name="StockPriceWebQuery_349" localSheetId="6">'Data'!$A$1:$A$664</definedName>
    <definedName name="StockPriceWebQuery_35" localSheetId="6">'Data'!$A$1:$A$281</definedName>
    <definedName name="StockPriceWebQuery_350" localSheetId="6">'Data'!$A$1:$A$1013</definedName>
    <definedName name="StockPriceWebQuery_351" localSheetId="6">'Data'!$A$1:$A$1013</definedName>
    <definedName name="StockPriceWebQuery_352" localSheetId="6">'Data'!$A$1:$A$2445</definedName>
    <definedName name="StockPriceWebQuery_353" localSheetId="6">'Data'!$A$1:$A$2445</definedName>
    <definedName name="StockPriceWebQuery_354" localSheetId="6">'Data'!$A$1:$A$2445</definedName>
    <definedName name="StockPriceWebQuery_355" localSheetId="6">'Data'!$A$1:$A$2445</definedName>
    <definedName name="StockPriceWebQuery_356" localSheetId="6">'Data'!$A$1:$A$3962</definedName>
    <definedName name="StockPriceWebQuery_357" localSheetId="6">'Data'!$A$1:$A$3962</definedName>
    <definedName name="StockPriceWebQuery_358" localSheetId="6">'Data'!$A$1:$A$3962</definedName>
    <definedName name="StockPriceWebQuery_359" localSheetId="6">'Data'!$A$1:$A$3962</definedName>
    <definedName name="StockPriceWebQuery_36" localSheetId="6">'Data'!$A$1:$A$238</definedName>
    <definedName name="StockPriceWebQuery_360" localSheetId="6">'Data'!$A$1:$A$3962</definedName>
    <definedName name="StockPriceWebQuery_361" localSheetId="6">'Data'!$A$1:$A$3962</definedName>
    <definedName name="StockPriceWebQuery_362" localSheetId="6">'Data'!$A$1:$A$3962</definedName>
    <definedName name="StockPriceWebQuery_363" localSheetId="6">'Data'!$A$1:$A$3962</definedName>
    <definedName name="StockPriceWebQuery_364" localSheetId="6">'Data'!$A$1:$A$3962</definedName>
    <definedName name="StockPriceWebQuery_365" localSheetId="6">'Data'!$A$1:$A$430</definedName>
    <definedName name="StockPriceWebQuery_366" localSheetId="6">'Data'!$A$1:$A$1434</definedName>
    <definedName name="StockPriceWebQuery_367" localSheetId="6">'Data'!$A$1:$A$1434</definedName>
    <definedName name="StockPriceWebQuery_368" localSheetId="6">'Data'!$A$1:$A$1427</definedName>
    <definedName name="StockPriceWebQuery_369" localSheetId="6">'Data'!$A$1:$A$178</definedName>
    <definedName name="StockPriceWebQuery_37" localSheetId="6">'Data'!$A$1:$A$238</definedName>
    <definedName name="StockPriceWebQuery_370" localSheetId="6">'Data'!$A$1:$A$178</definedName>
    <definedName name="StockPriceWebQuery_371" localSheetId="6">'Data'!$A$1:$A$3962</definedName>
    <definedName name="StockPriceWebQuery_372" localSheetId="6">'Data'!$A$1:$A$3962</definedName>
    <definedName name="StockPriceWebQuery_373" localSheetId="6">'Data'!$A$1:$A$53</definedName>
    <definedName name="StockPriceWebQuery_374" localSheetId="6">'Data'!$A$1:$A$560</definedName>
    <definedName name="StockPriceWebQuery_375" localSheetId="6">'Data'!$A$1:$A$560</definedName>
    <definedName name="StockPriceWebQuery_376" localSheetId="6">'Data'!$A$1:$A$560</definedName>
    <definedName name="StockPriceWebQuery_377" localSheetId="6">'Data'!$A$1:$A$560</definedName>
    <definedName name="StockPriceWebQuery_378" localSheetId="6">'Data'!$A$1:$A$141</definedName>
    <definedName name="StockPriceWebQuery_379" localSheetId="6">'Data'!$A$1:$A$432</definedName>
    <definedName name="StockPriceWebQuery_38" localSheetId="6">'Data'!$A$1:$A$2</definedName>
    <definedName name="StockPriceWebQuery_380" localSheetId="6">'Data'!$A$1:$A$432</definedName>
    <definedName name="StockPriceWebQuery_381" localSheetId="6">'Data'!$A$1:$A$433</definedName>
    <definedName name="StockPriceWebQuery_382" localSheetId="6">'Data'!$A$1:$A$78</definedName>
    <definedName name="StockPriceWebQuery_383" localSheetId="6">'Data'!$A$1:$A$86</definedName>
    <definedName name="StockPriceWebQuery_384" localSheetId="6">'Data'!$A$1:$A$86</definedName>
    <definedName name="StockPriceWebQuery_385" localSheetId="6">'Data'!$A$1:$A$86</definedName>
    <definedName name="StockPriceWebQuery_386" localSheetId="6">'Data'!$A$1:$A$86</definedName>
    <definedName name="StockPriceWebQuery_387" localSheetId="6">'Data'!$A$1:$A$87</definedName>
    <definedName name="StockPriceWebQuery_388" localSheetId="6">'Data'!$A$1:$A$233</definedName>
    <definedName name="StockPriceWebQuery_389" localSheetId="6">'Data'!$A$1:$A$233</definedName>
    <definedName name="StockPriceWebQuery_39" localSheetId="6">'Data'!$A$1:$A$2</definedName>
    <definedName name="StockPriceWebQuery_390" localSheetId="6">'Data'!$A$1:$A$233</definedName>
    <definedName name="StockPriceWebQuery_391" localSheetId="6">'Data'!$A$1:$A$233</definedName>
    <definedName name="StockPriceWebQuery_392" localSheetId="6">'Data'!$A$1:$A$233</definedName>
    <definedName name="StockPriceWebQuery_393" localSheetId="6">'Data'!$A$1:$A$233</definedName>
    <definedName name="StockPriceWebQuery_394" localSheetId="6">'Data'!$A$1:$A$233</definedName>
    <definedName name="StockPriceWebQuery_395" localSheetId="6">'Data'!$A$1:$A$233</definedName>
    <definedName name="StockPriceWebQuery_396" localSheetId="6">'Data'!$A$1:$A$233</definedName>
    <definedName name="StockPriceWebQuery_398" localSheetId="6">'Data'!$A$1:$A$233</definedName>
    <definedName name="StockPriceWebQuery_399" localSheetId="6">'Data'!$A$1:$A$233</definedName>
    <definedName name="StockPriceWebQuery_4" localSheetId="6">'Data'!$D$1:$D$27</definedName>
    <definedName name="StockPriceWebQuery_40" localSheetId="6">'Data'!$A$1:$A$404</definedName>
    <definedName name="StockPriceWebQuery_400" localSheetId="6">'Data'!$A$1:$A$233</definedName>
    <definedName name="StockPriceWebQuery_401" localSheetId="6">'Data'!$A$1:$A$233</definedName>
    <definedName name="StockPriceWebQuery_402" localSheetId="6">'Data'!$A$1:$A$233</definedName>
    <definedName name="StockPriceWebQuery_403" localSheetId="6">'Data'!$A$1:$A$233</definedName>
    <definedName name="StockPriceWebQuery_404" localSheetId="6">'Data'!$A$1:$A$233</definedName>
    <definedName name="StockPriceWebQuery_405" localSheetId="6">'Data'!$A$1:$A$233</definedName>
    <definedName name="StockPriceWebQuery_406" localSheetId="6">'Data'!$A$1:$A$233</definedName>
    <definedName name="StockPriceWebQuery_407" localSheetId="6">'Data'!$A$1:$A$233</definedName>
    <definedName name="StockPriceWebQuery_408" localSheetId="6">'Data'!$A$1:$A$233</definedName>
    <definedName name="StockPriceWebQuery_409" localSheetId="6">'Data'!$A$1:$A$233</definedName>
    <definedName name="StockPriceWebQuery_41" localSheetId="6">'Data'!$A$1:$A$404</definedName>
    <definedName name="StockPriceWebQuery_410" localSheetId="6">'Data'!$A$1:$A$233</definedName>
    <definedName name="StockPriceWebQuery_411" localSheetId="6">'Data'!$A$1:$A$234</definedName>
    <definedName name="StockPriceWebQuery_412" localSheetId="6">'Data'!$A$1:$A$234</definedName>
    <definedName name="StockPriceWebQuery_413" localSheetId="6">'Data'!$A$1:$A$234</definedName>
    <definedName name="StockPriceWebQuery_414" localSheetId="6">'Data'!$A$1:$A$234</definedName>
    <definedName name="StockPriceWebQuery_415" localSheetId="6">'Data'!$A$1:$A$234</definedName>
    <definedName name="StockPriceWebQuery_416" localSheetId="6">'Data'!$A$1:$A$234</definedName>
    <definedName name="StockPriceWebQuery_417" localSheetId="6">'Data'!$A$1:$A$234</definedName>
    <definedName name="StockPriceWebQuery_418" localSheetId="6">'Data'!$A$1:$A$234</definedName>
    <definedName name="StockPriceWebQuery_419" localSheetId="6">'Data'!$A$1:$A$234</definedName>
    <definedName name="StockPriceWebQuery_42" localSheetId="6">'Data'!$A$1:$A$404</definedName>
    <definedName name="StockPriceWebQuery_420" localSheetId="6">'Data'!$A$1:$A$234</definedName>
    <definedName name="StockPriceWebQuery_421" localSheetId="6">'Data'!$A$1:$A$234</definedName>
    <definedName name="StockPriceWebQuery_422" localSheetId="6">'Data'!$A$1:$A$234</definedName>
    <definedName name="StockPriceWebQuery_423" localSheetId="6">'Data'!$A$1:$A$234</definedName>
    <definedName name="StockPriceWebQuery_424" localSheetId="6">'Data'!$A$1:$A$234</definedName>
    <definedName name="StockPriceWebQuery_425" localSheetId="6">'Data'!$A$1:$A$234</definedName>
    <definedName name="StockPriceWebQuery_426" localSheetId="6">'Data'!$A$1:$A$234</definedName>
    <definedName name="StockPriceWebQuery_427" localSheetId="6">'Data'!$A$1:$A$234</definedName>
    <definedName name="StockPriceWebQuery_428" localSheetId="6">'Data'!$A$1:$A$234</definedName>
    <definedName name="StockPriceWebQuery_429" localSheetId="6">'Data'!$A$1:$A$235</definedName>
    <definedName name="StockPriceWebQuery_43" localSheetId="6">'Data'!$A$1:$A$404</definedName>
    <definedName name="StockPriceWebQuery_430" localSheetId="6">'Data'!$A$1:$A$235</definedName>
    <definedName name="StockPriceWebQuery_431" localSheetId="6">'Data'!$A$1:$A$235</definedName>
    <definedName name="StockPriceWebQuery_432" localSheetId="6">'Data'!$A$1:$A$235</definedName>
    <definedName name="StockPriceWebQuery_433" localSheetId="6">'Data'!$A$1:$A$235</definedName>
    <definedName name="StockPriceWebQuery_434" localSheetId="6">'Data'!$A$1:$A$235</definedName>
    <definedName name="StockPriceWebQuery_435" localSheetId="6">'Data'!$A$1:$A$235</definedName>
    <definedName name="StockPriceWebQuery_436" localSheetId="6">'Data'!$A$1:$A$235</definedName>
    <definedName name="StockPriceWebQuery_437" localSheetId="6">'Data'!$A$1:$A$235</definedName>
    <definedName name="StockPriceWebQuery_438" localSheetId="6">'Data'!$A$1:$A$236</definedName>
    <definedName name="StockPriceWebQuery_439" localSheetId="6">'Data'!$A$1:$A$235</definedName>
    <definedName name="StockPriceWebQuery_44" localSheetId="6">'Data'!$A$1:$A$404</definedName>
    <definedName name="StockPriceWebQuery_440" localSheetId="6">'Data'!$A$1:$A$236</definedName>
    <definedName name="StockPriceWebQuery_441" localSheetId="6">'Data'!$A$1:$A$236</definedName>
    <definedName name="StockPriceWebQuery_442" localSheetId="6">'Data'!$A$1:$A$235</definedName>
    <definedName name="StockPriceWebQuery_443" localSheetId="6">'Data'!$A$1:$A$236</definedName>
    <definedName name="StockPriceWebQuery_444" localSheetId="6">'Data'!$A$1:$A$236</definedName>
    <definedName name="StockPriceWebQuery_445" localSheetId="6">'Data'!$A$1:$A$236</definedName>
    <definedName name="StockPriceWebQuery_446" localSheetId="6">'Data'!$A$1:$A$236</definedName>
    <definedName name="StockPriceWebQuery_447" localSheetId="6">'Data'!$A$1:$A$236</definedName>
    <definedName name="StockPriceWebQuery_448" localSheetId="6">'Data'!$A$1:$A$236</definedName>
    <definedName name="StockPriceWebQuery_449" localSheetId="6">'Data'!$A$1:$A$236</definedName>
    <definedName name="StockPriceWebQuery_45" localSheetId="6">'Data'!$A$1:$A$404</definedName>
    <definedName name="StockPriceWebQuery_450" localSheetId="6">'Data'!$A$1:$A$236</definedName>
    <definedName name="StockPriceWebQuery_451" localSheetId="6">'Data'!$A$1:$A$236</definedName>
    <definedName name="StockPriceWebQuery_452" localSheetId="6">'Data'!$A$1:$A$236</definedName>
    <definedName name="StockPriceWebQuery_453" localSheetId="6">'Data'!$A$1:$A$236</definedName>
    <definedName name="StockPriceWebQuery_454" localSheetId="6">'Data'!$A$1:$A$236</definedName>
    <definedName name="StockPriceWebQuery_455" localSheetId="6">'Data'!$A$1:$A$237</definedName>
    <definedName name="StockPriceWebQuery_456" localSheetId="6">'Data'!$A$1:$A$237</definedName>
    <definedName name="StockPriceWebQuery_457" localSheetId="6">'Data'!$A$1:$A$237</definedName>
    <definedName name="StockPriceWebQuery_458" localSheetId="6">'Data'!$A$1:$A$237</definedName>
    <definedName name="StockPriceWebQuery_459" localSheetId="6">'Data'!$A$1:$A$237</definedName>
    <definedName name="StockPriceWebQuery_46" localSheetId="6">'Data'!$A$1:$A$1408</definedName>
    <definedName name="StockPriceWebQuery_460" localSheetId="6">'Data'!$A$1:$A$237</definedName>
    <definedName name="StockPriceWebQuery_461" localSheetId="6">'Data'!$A$1:$A$237</definedName>
    <definedName name="StockPriceWebQuery_462" localSheetId="6">'Data'!$A$1:$A$237</definedName>
    <definedName name="StockPriceWebQuery_463" localSheetId="6">'Data'!$A$1:$A$237</definedName>
    <definedName name="StockPriceWebQuery_464" localSheetId="6">'Data'!$A$1:$A$237</definedName>
    <definedName name="StockPriceWebQuery_465" localSheetId="6">'Data'!$A$1:$A$237</definedName>
    <definedName name="StockPriceWebQuery_466" localSheetId="6">'Data'!$A$1:$A$237</definedName>
    <definedName name="StockPriceWebQuery_467" localSheetId="6">'Data'!$A$1:$A$237</definedName>
    <definedName name="StockPriceWebQuery_468" localSheetId="6">'Data'!$A$1:$A$237</definedName>
    <definedName name="StockPriceWebQuery_469" localSheetId="6">'Data'!$A$1:$A$237</definedName>
    <definedName name="StockPriceWebQuery_47" localSheetId="6">'Data'!$A$1:$A$246</definedName>
    <definedName name="StockPriceWebQuery_470" localSheetId="6">'Data'!$A$1:$A$237</definedName>
    <definedName name="StockPriceWebQuery_471" localSheetId="6">'Data'!$A$1:$A$237</definedName>
    <definedName name="StockPriceWebQuery_472" localSheetId="6">'Data'!$A$1:$A$237</definedName>
    <definedName name="StockPriceWebQuery_473" localSheetId="6">'Data'!$A$1:$A$237</definedName>
    <definedName name="StockPriceWebQuery_474" localSheetId="6">'Data'!$A$1:$A$237</definedName>
    <definedName name="StockPriceWebQuery_475" localSheetId="6">'Data'!$A$1:$A$237</definedName>
    <definedName name="StockPriceWebQuery_476" localSheetId="6">'Data'!$A$1:$A$237</definedName>
    <definedName name="StockPriceWebQuery_477" localSheetId="6">'Data'!$A$1:$A$237</definedName>
    <definedName name="StockPriceWebQuery_478" localSheetId="6">'Data'!$A$1:$A$239</definedName>
    <definedName name="StockPriceWebQuery_479" localSheetId="6">'Data'!$A$1:$A$240</definedName>
    <definedName name="StockPriceWebQuery_48" localSheetId="6">'Data'!$A$1:$A$246</definedName>
    <definedName name="StockPriceWebQuery_480" localSheetId="6">'Data'!$A$1:$A$241</definedName>
    <definedName name="StockPriceWebQuery_481" localSheetId="6">'Data'!$A$1:$A$241</definedName>
    <definedName name="StockPriceWebQuery_482" localSheetId="6">'Data'!$A$1:$A$241</definedName>
    <definedName name="StockPriceWebQuery_483" localSheetId="6">'Data'!$A$1:$A$241</definedName>
    <definedName name="StockPriceWebQuery_484" localSheetId="6">'Data'!$A$1:$A$265</definedName>
    <definedName name="StockPriceWebQuery_485" localSheetId="6">'Data'!$A$1:$A$265</definedName>
    <definedName name="StockPriceWebQuery_486" localSheetId="6">'Data'!$A$1:$A$265</definedName>
    <definedName name="StockPriceWebQuery_487" localSheetId="6">'Data'!$A$1:$A$265</definedName>
    <definedName name="StockPriceWebQuery_488" localSheetId="6">'Data'!$A$1:$A$265</definedName>
    <definedName name="StockPriceWebQuery_489" localSheetId="6">'Data'!$A$1:$A$265</definedName>
    <definedName name="StockPriceWebQuery_49" localSheetId="6">'Data'!$A$1:$A$1408</definedName>
    <definedName name="StockPriceWebQuery_490" localSheetId="6">'Data'!$A$1:$A$265</definedName>
    <definedName name="StockPriceWebQuery_491" localSheetId="6">'Data'!$A$1:$A$265</definedName>
    <definedName name="StockPriceWebQuery_492" localSheetId="6">'Data'!$A$1:$A$265</definedName>
    <definedName name="StockPriceWebQuery_493" localSheetId="6">'Data'!$A$1:$A$265</definedName>
    <definedName name="StockPriceWebQuery_494" localSheetId="6">'Data'!$A$1:$A$265</definedName>
    <definedName name="StockPriceWebQuery_495" localSheetId="6">'Data'!$A$1:$A$265</definedName>
    <definedName name="StockPriceWebQuery_496" localSheetId="6">'Data'!$A$1:$A$265</definedName>
    <definedName name="StockPriceWebQuery_497" localSheetId="6">'Data'!$A$1:$A$265</definedName>
    <definedName name="StockPriceWebQuery_498" localSheetId="6">'Data'!$A$1:$A$265</definedName>
    <definedName name="StockPriceWebQuery_499" localSheetId="6">'Data'!$A$1:$A$265</definedName>
    <definedName name="StockPriceWebQuery_5" localSheetId="6">'Data'!$D$1:$D$27</definedName>
    <definedName name="StockPriceWebQuery_50" localSheetId="6">'Data'!$A$1:$A$1408</definedName>
    <definedName name="StockPriceWebQuery_500" localSheetId="6">'Data'!$A$1:$A$265</definedName>
    <definedName name="StockPriceWebQuery_501" localSheetId="6">'Data'!$A$1:$A$265</definedName>
    <definedName name="StockPriceWebQuery_502" localSheetId="6">'Data'!$A$1:$A$265</definedName>
    <definedName name="StockPriceWebQuery_503" localSheetId="6">'Data'!$A$1:$A$265</definedName>
    <definedName name="StockPriceWebQuery_504" localSheetId="6">'Data'!$A$1:$A$265</definedName>
    <definedName name="StockPriceWebQuery_505" localSheetId="6">'Data'!$A$1:$A$265</definedName>
    <definedName name="StockPriceWebQuery_506" localSheetId="6">'Data'!$A$1:$A$265</definedName>
    <definedName name="StockPriceWebQuery_507" localSheetId="6">'Data'!$A$1:$A$267</definedName>
    <definedName name="StockPriceWebQuery_508" localSheetId="6">'Data'!$A$1:$A$267</definedName>
    <definedName name="StockPriceWebQuery_509" localSheetId="6">'Data'!$A$1:$A$267</definedName>
    <definedName name="StockPriceWebQuery_51" localSheetId="6">'Data'!$A$1:$A$3415</definedName>
    <definedName name="StockPriceWebQuery_510" localSheetId="6">'Data'!$A$1:$A$267</definedName>
    <definedName name="StockPriceWebQuery_511" localSheetId="6">'Data'!$A$1:$A$267</definedName>
    <definedName name="StockPriceWebQuery_512" localSheetId="6">'Data'!$A$1:$A$267</definedName>
    <definedName name="StockPriceWebQuery_513" localSheetId="6">'Data'!$A$1:$A$267</definedName>
    <definedName name="StockPriceWebQuery_514" localSheetId="6">'Data'!$A$1:$A$267</definedName>
    <definedName name="StockPriceWebQuery_515" localSheetId="6">'Data'!$A$1:$A$267</definedName>
    <definedName name="StockPriceWebQuery_516" localSheetId="6">'Data'!$A$1:$A$267</definedName>
    <definedName name="StockPriceWebQuery_517" localSheetId="6">'Data'!$A$1:$A$267</definedName>
    <definedName name="StockPriceWebQuery_518" localSheetId="6">'Data'!$A$1:$A$267</definedName>
    <definedName name="StockPriceWebQuery_519" localSheetId="6">'Data'!$A$1:$A$267</definedName>
    <definedName name="StockPriceWebQuery_52" localSheetId="6">'Data'!$A$1:$A$7221</definedName>
    <definedName name="StockPriceWebQuery_520" localSheetId="6">'Data'!$A$1:$A$267</definedName>
    <definedName name="StockPriceWebQuery_521" localSheetId="6">'Data'!$A$1:$A$267</definedName>
    <definedName name="StockPriceWebQuery_522" localSheetId="6">'Data'!$A$1:$A$267</definedName>
    <definedName name="StockPriceWebQuery_523" localSheetId="6">'Data'!$A$1:$A$267</definedName>
    <definedName name="StockPriceWebQuery_524" localSheetId="6">'Data'!$A$1:$A$454</definedName>
    <definedName name="StockPriceWebQuery_525" localSheetId="6">'Data'!$A$1:$A$454</definedName>
    <definedName name="StockPriceWebQuery_526" localSheetId="6">'Data'!$A$1:$A$244</definedName>
    <definedName name="StockPriceWebQuery_527" localSheetId="6">'Data'!$A$1:$A$233</definedName>
    <definedName name="StockPriceWebQuery_528" localSheetId="6">'Data'!$A$1:$A$233</definedName>
    <definedName name="StockPriceWebQuery_529" localSheetId="6">'Data'!$A$1:$A$233</definedName>
    <definedName name="StockPriceWebQuery_53" localSheetId="6">'Data'!$A$1:$A$405</definedName>
    <definedName name="StockPriceWebQuery_530" localSheetId="6">'Data'!$A$1:$A$233</definedName>
    <definedName name="StockPriceWebQuery_531" localSheetId="6">'Data'!$A$1:$A$233</definedName>
    <definedName name="StockPriceWebQuery_532" localSheetId="6">'Data'!$A$1:$A$233</definedName>
    <definedName name="StockPriceWebQuery_533" localSheetId="6">'Data'!$A$1:$A$233</definedName>
    <definedName name="StockPriceWebQuery_534" localSheetId="6">'Data'!$A$1:$A$233</definedName>
    <definedName name="StockPriceWebQuery_535" localSheetId="6">'Data'!$A$1:$A$233</definedName>
    <definedName name="StockPriceWebQuery_536" localSheetId="6">'Data'!$A$1:$A$1952</definedName>
    <definedName name="StockPriceWebQuery_537" localSheetId="6">'Data'!$A$1:$A$1952</definedName>
    <definedName name="StockPriceWebQuery_538" localSheetId="6">'Data'!$A$1:$A$1952</definedName>
    <definedName name="StockPriceWebQuery_539" localSheetId="6">'Data'!$A$1:$A$1952</definedName>
    <definedName name="StockPriceWebQuery_54" localSheetId="6">'Data'!$A$1:$A$405</definedName>
    <definedName name="StockPriceWebQuery_540" localSheetId="6">'Data'!$A$1:$A$254</definedName>
    <definedName name="StockPriceWebQuery_541" localSheetId="6">'Data'!$A$1:$A$254</definedName>
    <definedName name="StockPriceWebQuery_542" localSheetId="6">'Data'!$A$1:$A$254</definedName>
    <definedName name="StockPriceWebQuery_543" localSheetId="6">'Data'!$A$1:$A$254</definedName>
    <definedName name="StockPriceWebQuery_544" localSheetId="6">'Data'!$A$1:$A$254</definedName>
    <definedName name="StockPriceWebQuery_545" localSheetId="6">'Data'!$A$1:$A$254</definedName>
    <definedName name="StockPriceWebQuery_546" localSheetId="6">'Data'!$A$1:$A$254</definedName>
    <definedName name="StockPriceWebQuery_547" localSheetId="6">'Data'!$A$1:$A$254</definedName>
    <definedName name="StockPriceWebQuery_548" localSheetId="6">'Data'!$A$1:$A$254</definedName>
    <definedName name="StockPriceWebQuery_549" localSheetId="6">'Data'!$A$1:$A$254</definedName>
    <definedName name="StockPriceWebQuery_55" localSheetId="6">'Data'!$A$1:$A$405</definedName>
    <definedName name="StockPriceWebQuery_550" localSheetId="6">'Data'!$A$1:$A$254</definedName>
    <definedName name="StockPriceWebQuery_551" localSheetId="6">'Data'!$A$1:$A$254</definedName>
    <definedName name="StockPriceWebQuery_552" localSheetId="6">'Data'!$A$1:$A$254</definedName>
    <definedName name="StockPriceWebQuery_553" localSheetId="6">'Data'!$A$1:$A$254</definedName>
    <definedName name="StockPriceWebQuery_554" localSheetId="6">'Data'!$A$1:$A$254</definedName>
    <definedName name="StockPriceWebQuery_555" localSheetId="6">'Data'!$A$1:$A$254</definedName>
    <definedName name="StockPriceWebQuery_556" localSheetId="6">'Data'!$A$1:$A$248</definedName>
    <definedName name="StockPriceWebQuery_557" localSheetId="6">'Data'!$A$1:$A$254</definedName>
    <definedName name="StockPriceWebQuery_558" localSheetId="6">'Data'!$A$1:$A$254</definedName>
    <definedName name="StockPriceWebQuery_559" localSheetId="6">'Data'!$A$1:$A$254</definedName>
    <definedName name="StockPriceWebQuery_56" localSheetId="6">'Data'!$A$1:$A$405</definedName>
    <definedName name="StockPriceWebQuery_560" localSheetId="6">'Data'!$A$1:$A$254</definedName>
    <definedName name="StockPriceWebQuery_561" localSheetId="6">'Data'!$A$1:$A$254</definedName>
    <definedName name="StockPriceWebQuery_562" localSheetId="6">'Data'!$A$1:$A$254</definedName>
    <definedName name="StockPriceWebQuery_563" localSheetId="6">'Data'!$A$1:$A$254</definedName>
    <definedName name="StockPriceWebQuery_564" localSheetId="6">'Data'!$A$1:$A$254</definedName>
    <definedName name="StockPriceWebQuery_565" localSheetId="6">'Data'!$A$1:$A$254</definedName>
    <definedName name="StockPriceWebQuery_566" localSheetId="6">'Data'!$A$1:$A$254</definedName>
    <definedName name="StockPriceWebQuery_567" localSheetId="6">'Data'!$A$1:$A$254</definedName>
    <definedName name="StockPriceWebQuery_568" localSheetId="6">'Data'!$A$1:$A$254</definedName>
    <definedName name="StockPriceWebQuery_569" localSheetId="6">'Data'!$A$1:$A$254</definedName>
    <definedName name="StockPriceWebQuery_57" localSheetId="6">'Data'!$A$1:$A$405</definedName>
    <definedName name="StockPriceWebQuery_570" localSheetId="6">'Data'!$A$1:$A$254</definedName>
    <definedName name="StockPriceWebQuery_571" localSheetId="6">'Data'!$A$1:$A$254</definedName>
    <definedName name="StockPriceWebQuery_572" localSheetId="6">'Data'!$A$1:$A$254</definedName>
    <definedName name="StockPriceWebQuery_573" localSheetId="6">'Data'!$A$1:$A$254</definedName>
    <definedName name="StockPriceWebQuery_574" localSheetId="6">'Data'!$A$1:$A$254</definedName>
    <definedName name="StockPriceWebQuery_575" localSheetId="6">'Data'!$A$1:$A$254</definedName>
    <definedName name="StockPriceWebQuery_576" localSheetId="6">'Data'!$A$1:$A$254</definedName>
    <definedName name="StockPriceWebQuery_577" localSheetId="6">'Data'!$A$1:$A$254</definedName>
    <definedName name="StockPriceWebQuery_578" localSheetId="6">'Data'!$A$1:$A$254</definedName>
    <definedName name="StockPriceWebQuery_579" localSheetId="6">'Data'!$A$1:$A$254</definedName>
    <definedName name="StockPriceWebQuery_58" localSheetId="6">'Data'!$A$1:$A$405</definedName>
    <definedName name="StockPriceWebQuery_580" localSheetId="6">'Data'!$A$1:$A$254</definedName>
    <definedName name="StockPriceWebQuery_581" localSheetId="6">'Data'!$A$1:$A$254</definedName>
    <definedName name="StockPriceWebQuery_582" localSheetId="6">'Data'!$A$1:$A$254</definedName>
    <definedName name="StockPriceWebQuery_583" localSheetId="6">'Data'!$A$1:$A$254</definedName>
    <definedName name="StockPriceWebQuery_584" localSheetId="6">'Data'!$A$1:$A$254</definedName>
    <definedName name="StockPriceWebQuery_585" localSheetId="6">'Data'!$A$1:$A$254</definedName>
    <definedName name="StockPriceWebQuery_586" localSheetId="6">'Data'!$A$1:$A$255</definedName>
    <definedName name="StockPriceWebQuery_587" localSheetId="6">'Data'!$A$1:$A$255</definedName>
    <definedName name="StockPriceWebQuery_588" localSheetId="6">'Data'!$A$1:$A$9346</definedName>
    <definedName name="StockPriceWebQuery_589" localSheetId="6">'Data'!$A$1:$A$254</definedName>
    <definedName name="StockPriceWebQuery_59" localSheetId="6">'Data'!$A$1:$A$409</definedName>
    <definedName name="StockPriceWebQuery_590" localSheetId="6">'Data'!$A$1:$A$255</definedName>
    <definedName name="StockPriceWebQuery_591" localSheetId="6">'Data'!$A$1:$A$252</definedName>
    <definedName name="StockPriceWebQuery_592" localSheetId="6">'Data'!$A$1:$A$252</definedName>
    <definedName name="StockPriceWebQuery_593" localSheetId="6">'Data'!$A$1:$A$254</definedName>
    <definedName name="StockPriceWebQuery_594" localSheetId="6">'Data'!$A$1:$A$254</definedName>
    <definedName name="StockPriceWebQuery_595" localSheetId="6">'Data'!$A$1:$A$254</definedName>
    <definedName name="StockPriceWebQuery_596" localSheetId="6">'Data'!$A$1:$A$254</definedName>
    <definedName name="StockPriceWebQuery_597" localSheetId="6">'Data'!$A$1:$A$254</definedName>
    <definedName name="StockPriceWebQuery_598" localSheetId="6">'Data'!$A$1:$A$254</definedName>
    <definedName name="StockPriceWebQuery_6" localSheetId="6">'Data'!$A$1:$A$27</definedName>
    <definedName name="StockPriceWebQuery_60" localSheetId="6">'Data'!$A$1:$A$251</definedName>
    <definedName name="StockPriceWebQuery_600" localSheetId="6">'Data'!$A$1:$A$254</definedName>
    <definedName name="StockPriceWebQuery_601" localSheetId="6">'Data'!$A$1:$A$254</definedName>
    <definedName name="StockPriceWebQuery_602" localSheetId="6">'Data'!$A$1:$A$254</definedName>
    <definedName name="StockPriceWebQuery_603" localSheetId="6">'Data'!$A$1:$A$254</definedName>
    <definedName name="StockPriceWebQuery_604" localSheetId="6">'Data'!$A$1:$A$254</definedName>
    <definedName name="StockPriceWebQuery_605" localSheetId="6">'Data'!$A$1:$A$254</definedName>
    <definedName name="StockPriceWebQuery_606" localSheetId="6">'Data'!$A$1:$A$254</definedName>
    <definedName name="StockPriceWebQuery_607" localSheetId="6">'Data'!$A$1:$A$254</definedName>
    <definedName name="StockPriceWebQuery_608" localSheetId="6">'Data'!$A$1:$A$254</definedName>
    <definedName name="StockPriceWebQuery_609" localSheetId="6">'Data'!$A$1:$A$254</definedName>
    <definedName name="StockPriceWebQuery_61" localSheetId="6">'Data'!$A$1:$A$409</definedName>
    <definedName name="StockPriceWebQuery_62" localSheetId="6">'Data'!$A$1:$A$409</definedName>
    <definedName name="StockPriceWebQuery_63" localSheetId="6">'Data'!$A$1:$A$409</definedName>
    <definedName name="StockPriceWebQuery_64" localSheetId="6">'Data'!$A$1:$A$409</definedName>
    <definedName name="StockPriceWebQuery_65" localSheetId="6">'Data'!$A$1:$A$409</definedName>
    <definedName name="StockPriceWebQuery_66" localSheetId="6">'Data'!$A$1:$A$409</definedName>
    <definedName name="StockPriceWebQuery_67" localSheetId="6">'Data'!$A$1:$A$409</definedName>
    <definedName name="StockPriceWebQuery_68" localSheetId="6">'Data'!$A$1:$A$157</definedName>
    <definedName name="StockPriceWebQuery_69" localSheetId="6">'Data'!$A$1:$A$157</definedName>
    <definedName name="StockPriceWebQuery_7" localSheetId="6">'Data'!$A$1:$A$27</definedName>
    <definedName name="StockPriceWebQuery_71" localSheetId="6">'Data'!$A$1:$A$157</definedName>
    <definedName name="StockPriceWebQuery_72" localSheetId="6">'Data'!$A$1:$A$157</definedName>
    <definedName name="StockPriceWebQuery_73" localSheetId="6">'Data'!$A$1:$A$157</definedName>
    <definedName name="StockPriceWebQuery_74" localSheetId="6">'Data'!$A$1:$A$157</definedName>
    <definedName name="StockPriceWebQuery_75" localSheetId="6">'Data'!$A$1:$A$157</definedName>
    <definedName name="StockPriceWebQuery_76" localSheetId="6">'Data'!$A$1:$A$158</definedName>
    <definedName name="StockPriceWebQuery_77" localSheetId="6">'Data'!$A$1:$A$158</definedName>
    <definedName name="StockPriceWebQuery_78" localSheetId="6">'Data'!$A$1:$A$163</definedName>
    <definedName name="StockPriceWebQuery_79" localSheetId="6">'Data'!$A$1:$A$163</definedName>
    <definedName name="StockPriceWebQuery_8" localSheetId="6">'Data'!$A$1:$A$27</definedName>
    <definedName name="StockPriceWebQuery_80" localSheetId="6">'Data'!$A$1:$A$163</definedName>
    <definedName name="StockPriceWebQuery_81" localSheetId="6">'Data'!$A$1:$A$163</definedName>
    <definedName name="StockPriceWebQuery_82" localSheetId="6">'Data'!$A$1:$A$163</definedName>
    <definedName name="StockPriceWebQuery_83" localSheetId="6">'Data'!$A$1:$A$163</definedName>
    <definedName name="StockPriceWebQuery_84" localSheetId="6">'Data'!$A$1:$A$163</definedName>
    <definedName name="StockPriceWebQuery_85" localSheetId="6">'Data'!$A$1:$A$163</definedName>
    <definedName name="StockPriceWebQuery_86" localSheetId="6">'Data'!$A$1:$A$163</definedName>
    <definedName name="StockPriceWebQuery_87" localSheetId="6">'Data'!$A$1:$A$163</definedName>
    <definedName name="StockPriceWebQuery_9" localSheetId="6">'Data'!$A$1:$A$27</definedName>
    <definedName name="StockPriceWebQuery_92" localSheetId="6">'Data'!$A$1:$A$919</definedName>
    <definedName name="StockPriceWebQuery_93" localSheetId="6">'Data'!$A$1:$A$919</definedName>
    <definedName name="StockPriceWebQuery_94" localSheetId="6">'Data'!$A$1:$A$919</definedName>
    <definedName name="StockPriceWebQuery_95" localSheetId="6">'Data'!$A$1:$A$919</definedName>
    <definedName name="StockPriceWebQuery_96" localSheetId="6">'Data'!$A$1:$A$919</definedName>
    <definedName name="StockPriceWebQuery_97" localSheetId="6">'Data'!$A$1:$A$919</definedName>
    <definedName name="StockPriceWebQuery_98" localSheetId="6">'Data'!$A$1:$A$919</definedName>
    <definedName name="StockPriceWebQuery_99" localSheetId="6">'Data'!$A$1:$A$919</definedName>
    <definedName name="StockRaw">'DividendData'!$D$2</definedName>
    <definedName name="StockType">'DividendData'!$E$1</definedName>
    <definedName name="Time">'Stock'!$C$7</definedName>
    <definedName name="TimeToExp">'Stock'!$C$18</definedName>
    <definedName name="VolPerOb">'Stock'!$C$8</definedName>
    <definedName name="VolPerPeriod">'Stock'!$C$9</definedName>
    <definedName name="Volume">'DividendData'!$G$1</definedName>
    <definedName name="www.yahoo" localSheetId="6">'Data'!$N$12:$O$13</definedName>
  </definedNames>
  <calcPr fullCalcOnLoad="1" iterate="1" iterateCount="100" iterateDelta="0.001"/>
</workbook>
</file>

<file path=xl/comments2.xml><?xml version="1.0" encoding="utf-8"?>
<comments xmlns="http://schemas.openxmlformats.org/spreadsheetml/2006/main">
  <authors>
    <author>George</author>
  </authors>
  <commentList>
    <comment ref="F3" authorId="0">
      <text>
        <r>
          <rPr>
            <b/>
            <sz val="8"/>
            <rFont val="Tahoma"/>
            <family val="0"/>
          </rPr>
          <t>George:</t>
        </r>
        <r>
          <rPr>
            <sz val="8"/>
            <rFont val="Tahoma"/>
            <family val="2"/>
          </rPr>
          <t>Actual bid price from Yahoo! Finance</t>
        </r>
      </text>
    </comment>
    <comment ref="G3" authorId="0">
      <text>
        <r>
          <rPr>
            <b/>
            <sz val="8"/>
            <rFont val="Tahoma"/>
            <family val="0"/>
          </rPr>
          <t>George:</t>
        </r>
        <r>
          <rPr>
            <sz val="8"/>
            <rFont val="Tahoma"/>
            <family val="0"/>
          </rPr>
          <t xml:space="preserve">
Actual ask price from Yahoo! Finance</t>
        </r>
      </text>
    </comment>
    <comment ref="P3" authorId="0">
      <text>
        <r>
          <rPr>
            <b/>
            <sz val="8"/>
            <rFont val="Tahoma"/>
            <family val="0"/>
          </rPr>
          <t>George:</t>
        </r>
        <r>
          <rPr>
            <sz val="8"/>
            <rFont val="Tahoma"/>
            <family val="0"/>
          </rPr>
          <t xml:space="preserve">
Theoretical Value Calculated using Black-Scholes formula</t>
        </r>
      </text>
    </comment>
  </commentList>
</comments>
</file>

<file path=xl/sharedStrings.xml><?xml version="1.0" encoding="utf-8"?>
<sst xmlns="http://schemas.openxmlformats.org/spreadsheetml/2006/main" count="286" uniqueCount="173">
  <si>
    <t>hpq</t>
  </si>
  <si>
    <t>Up 0.24 (0.50%)</t>
  </si>
  <si>
    <t>48.25 - 49.20</t>
  </si>
  <si>
    <t>25.39 - 49.20</t>
  </si>
  <si>
    <t>115.14B</t>
  </si>
  <si>
    <t>0.32 (0.70%)</t>
  </si>
  <si>
    <t>QKHKC.X</t>
  </si>
  <si>
    <t>Up 1.32</t>
  </si>
  <si>
    <t>QKHWC.X</t>
  </si>
  <si>
    <t>QKHKR.X</t>
  </si>
  <si>
    <t>QKHWR.X</t>
  </si>
  <si>
    <t>QKHKD.X</t>
  </si>
  <si>
    <t>Up 4.40</t>
  </si>
  <si>
    <t>QKHWD.X</t>
  </si>
  <si>
    <t>QKHKS.X</t>
  </si>
  <si>
    <t>Up 1.47</t>
  </si>
  <si>
    <t>QKHWS.X</t>
  </si>
  <si>
    <t>QKHKE.X</t>
  </si>
  <si>
    <t>QKHWE.X</t>
  </si>
  <si>
    <t>QKHKT.X</t>
  </si>
  <si>
    <t>Up 6.64</t>
  </si>
  <si>
    <t>QKHWT.X</t>
  </si>
  <si>
    <t>QKHKN.X</t>
  </si>
  <si>
    <t>QKHWN.X</t>
  </si>
  <si>
    <t>QKHKF.X</t>
  </si>
  <si>
    <t>QKHWF.X</t>
  </si>
  <si>
    <t>QKHKA.X</t>
  </si>
  <si>
    <t>QKHWA.X</t>
  </si>
  <si>
    <t>HPQKZ.X</t>
  </si>
  <si>
    <t>Up 1.52</t>
  </si>
  <si>
    <t>HPQWZ.X</t>
  </si>
  <si>
    <t>HPQKO.X</t>
  </si>
  <si>
    <t>HPQWO.X</t>
  </si>
  <si>
    <t>HPQKG.X</t>
  </si>
  <si>
    <t>HPQWG.X</t>
  </si>
  <si>
    <t>HPQKP.X</t>
  </si>
  <si>
    <t>HPQWP.X</t>
  </si>
  <si>
    <t>HPQKU.X</t>
  </si>
  <si>
    <t>HPQWU.X</t>
  </si>
  <si>
    <t>HPQKA.X</t>
  </si>
  <si>
    <t>HPQWA.X</t>
  </si>
  <si>
    <t>HPQKH.X</t>
  </si>
  <si>
    <t>HPQWH.X</t>
  </si>
  <si>
    <t>HPQKB.X</t>
  </si>
  <si>
    <t>HPQWB.X</t>
  </si>
  <si>
    <t>HPQKV.X</t>
  </si>
  <si>
    <t>Up 0.70</t>
  </si>
  <si>
    <t>HPQWV.X</t>
  </si>
  <si>
    <t>HPQKR.X</t>
  </si>
  <si>
    <t>HPQWR.X</t>
  </si>
  <si>
    <t>HPQKI.X</t>
  </si>
  <si>
    <t>HPQWI.X</t>
  </si>
  <si>
    <t>HPQKT.X</t>
  </si>
  <si>
    <t>HPQWT.X</t>
  </si>
  <si>
    <t>HPQKW.X</t>
  </si>
  <si>
    <t>HPQWW.X</t>
  </si>
  <si>
    <t>HPQKX.X</t>
  </si>
  <si>
    <t>HPQWX.X</t>
  </si>
  <si>
    <t>HPQKJ.X</t>
  </si>
  <si>
    <t>HPQWJ.X</t>
  </si>
  <si>
    <t>HPQKK.X</t>
  </si>
  <si>
    <t>HPQWK.X</t>
  </si>
  <si>
    <t>Down 0.34</t>
  </si>
  <si>
    <t>Up 0.22</t>
  </si>
  <si>
    <t>Up 0.10</t>
  </si>
  <si>
    <t>Up 0.25</t>
  </si>
  <si>
    <t>Down 0.10</t>
  </si>
  <si>
    <t>Down 0.07</t>
  </si>
  <si>
    <t>Up 0.02</t>
  </si>
  <si>
    <t>Up 0.05</t>
  </si>
  <si>
    <t>Up 0.20</t>
  </si>
  <si>
    <t>Down 0.15</t>
  </si>
  <si>
    <t>Up 0.40</t>
  </si>
  <si>
    <t>Click on the "Calculate" button on the lower left of the screen.  This will run all of the macros to download the stock date, calculate the volatility, calculate price using the Black-Scholes equation, calculate the implied volatility, and display the charts.</t>
  </si>
  <si>
    <t>Last Trade</t>
  </si>
  <si>
    <t>1y Target Est:</t>
  </si>
  <si>
    <t>Market Cap:</t>
  </si>
  <si>
    <t>P/E (ttm):</t>
  </si>
  <si>
    <t>EPS (ttm):</t>
  </si>
  <si>
    <t>Div &amp; Yield:</t>
  </si>
  <si>
    <t>Div &amp;</t>
  </si>
  <si>
    <t>Calculated</t>
  </si>
  <si>
    <t>BS Call</t>
  </si>
  <si>
    <t>Diff</t>
  </si>
  <si>
    <t>Last Trade:</t>
  </si>
  <si>
    <t>Trade Time:</t>
  </si>
  <si>
    <t>Change:</t>
  </si>
  <si>
    <t>Prev Close:</t>
  </si>
  <si>
    <t>Open:</t>
  </si>
  <si>
    <t>Bid:</t>
  </si>
  <si>
    <t>Ask:</t>
  </si>
  <si>
    <t>Expiration Date</t>
  </si>
  <si>
    <t>Recent Data</t>
  </si>
  <si>
    <t>Call</t>
  </si>
  <si>
    <t>Put</t>
  </si>
  <si>
    <t>Calls</t>
  </si>
  <si>
    <t>Strike</t>
  </si>
  <si>
    <t>Price</t>
  </si>
  <si>
    <t>Puts</t>
  </si>
  <si>
    <t>Symbol</t>
  </si>
  <si>
    <t>Last</t>
  </si>
  <si>
    <t>Change</t>
  </si>
  <si>
    <t>Bid</t>
  </si>
  <si>
    <t>Ask</t>
  </si>
  <si>
    <t>Open Int</t>
  </si>
  <si>
    <t>Strike Price</t>
  </si>
  <si>
    <t>Number of Observations</t>
  </si>
  <si>
    <t>Volatility per observation</t>
  </si>
  <si>
    <r>
      <t>u</t>
    </r>
    <r>
      <rPr>
        <vertAlign val="subscript"/>
        <sz val="10"/>
        <rFont val="Arial"/>
        <family val="2"/>
      </rPr>
      <t>i</t>
    </r>
  </si>
  <si>
    <r>
      <t>E</t>
    </r>
    <r>
      <rPr>
        <sz val="10"/>
        <rFont val="Arial"/>
        <family val="0"/>
      </rPr>
      <t>u</t>
    </r>
    <r>
      <rPr>
        <vertAlign val="subscript"/>
        <sz val="10"/>
        <rFont val="Arial"/>
        <family val="2"/>
      </rPr>
      <t>i</t>
    </r>
  </si>
  <si>
    <r>
      <t>E</t>
    </r>
    <r>
      <rPr>
        <sz val="10"/>
        <rFont val="Arial"/>
        <family val="0"/>
      </rPr>
      <t>u</t>
    </r>
    <r>
      <rPr>
        <vertAlign val="subscript"/>
        <sz val="10"/>
        <rFont val="Arial"/>
        <family val="2"/>
      </rPr>
      <t>i</t>
    </r>
    <r>
      <rPr>
        <vertAlign val="superscript"/>
        <sz val="10"/>
        <rFont val="Arial"/>
        <family val="2"/>
      </rPr>
      <t>2</t>
    </r>
  </si>
  <si>
    <t>Stock</t>
  </si>
  <si>
    <t xml:space="preserve"> </t>
  </si>
  <si>
    <t>Date</t>
  </si>
  <si>
    <t>Open</t>
  </si>
  <si>
    <t>High</t>
  </si>
  <si>
    <t>Low</t>
  </si>
  <si>
    <t>Close</t>
  </si>
  <si>
    <t>Volume</t>
  </si>
  <si>
    <t>Start</t>
  </si>
  <si>
    <t>End</t>
  </si>
  <si>
    <t>Start Date</t>
  </si>
  <si>
    <t>End Date</t>
  </si>
  <si>
    <r>
      <t>u</t>
    </r>
    <r>
      <rPr>
        <vertAlign val="subscript"/>
        <sz val="10"/>
        <rFont val="Arial"/>
        <family val="2"/>
      </rPr>
      <t>i</t>
    </r>
    <r>
      <rPr>
        <vertAlign val="superscript"/>
        <sz val="10"/>
        <rFont val="Arial"/>
        <family val="2"/>
      </rPr>
      <t>2</t>
    </r>
  </si>
  <si>
    <t>Days Till Expiration</t>
  </si>
  <si>
    <t>Dividend</t>
  </si>
  <si>
    <t>Yield</t>
  </si>
  <si>
    <t>GARCH Calculation</t>
  </si>
  <si>
    <r>
      <t>-ln(vi2</t>
    </r>
    <r>
      <rPr>
        <sz val="10"/>
        <rFont val="Arial"/>
        <family val="2"/>
      </rPr>
      <t>)-ui2/vi</t>
    </r>
  </si>
  <si>
    <t>Sum of Column X</t>
  </si>
  <si>
    <t>w</t>
  </si>
  <si>
    <t>a</t>
  </si>
  <si>
    <t>b</t>
  </si>
  <si>
    <t>g</t>
  </si>
  <si>
    <r>
      <t>V</t>
    </r>
    <r>
      <rPr>
        <vertAlign val="subscript"/>
        <sz val="10"/>
        <rFont val="Arial"/>
        <family val="2"/>
      </rPr>
      <t>L</t>
    </r>
  </si>
  <si>
    <t>a+b+g</t>
  </si>
  <si>
    <t>a+b+w</t>
  </si>
  <si>
    <t>Annualized Variance</t>
  </si>
  <si>
    <t>vi</t>
  </si>
  <si>
    <t>N/A</t>
  </si>
  <si>
    <t>Imp Vol</t>
  </si>
  <si>
    <t>Vol</t>
  </si>
  <si>
    <t>Max</t>
  </si>
  <si>
    <t>Min</t>
  </si>
  <si>
    <t>Length of Time (years)</t>
  </si>
  <si>
    <t>Volatility per year</t>
  </si>
  <si>
    <t>Range:</t>
  </si>
  <si>
    <t xml:space="preserve">1d 5d 3m 6m 1y 2y 5y max </t>
  </si>
  <si>
    <t>Type:</t>
  </si>
  <si>
    <t>Bar | Line | Cdl</t>
  </si>
  <si>
    <t>Scale:</t>
  </si>
  <si>
    <t>Linear | Log</t>
  </si>
  <si>
    <t>Size:</t>
  </si>
  <si>
    <t>M | L</t>
  </si>
  <si>
    <t>Compare:</t>
  </si>
  <si>
    <t xml:space="preserve">YHOO vs    S&amp;P    Nasdaq    Dow   </t>
  </si>
  <si>
    <t>Chart</t>
  </si>
  <si>
    <t>Splits:02-Sep-97 [3:2], 03-Aug-98 [2:1], 08-Feb-99 [2:1], 14-Feb-00 [2:1], 12-May-04 [2:1]</t>
  </si>
  <si>
    <t xml:space="preserve">Last </t>
  </si>
  <si>
    <t>Enter the ticker symbol for the desired stock.</t>
  </si>
  <si>
    <t>Enter the start date - the earlest date that will be used for calculating volatility</t>
  </si>
  <si>
    <t>Enter the end date - the last date that will be used.  If a date is entered that is greater than the current date, the current date is used.</t>
  </si>
  <si>
    <t>3,4</t>
  </si>
  <si>
    <t>Day's Range:</t>
  </si>
  <si>
    <t>52wk Range:</t>
  </si>
  <si>
    <t>Volume:</t>
  </si>
  <si>
    <t>Avg Vol (3m):</t>
  </si>
  <si>
    <t>19,4</t>
  </si>
  <si>
    <t>Adj Close</t>
  </si>
  <si>
    <t>Options Expiring Fri, Nov 20, 2009</t>
  </si>
  <si>
    <t>Down 0.01</t>
  </si>
  <si>
    <t>Down 0.03</t>
  </si>
  <si>
    <t>Up 1.40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</si>
</sst>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_(* #,##0.0_);_(* \(#,##0.0\);_(* &quot;-&quot;??_);_(@_)"/>
    <numFmt numFmtId="168" formatCode="_(* #,##0_);_(* \(#,##0\);_(* &quot;-&quot;??_);_(@_)"/>
    <numFmt numFmtId="169" formatCode="[$-409]dddd\,\ mmmm\ dd\,\ yyyy"/>
    <numFmt numFmtId="170" formatCode="[$-409]h:mm:ss\ AM/PM"/>
    <numFmt numFmtId="171" formatCode="mm/dd/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0000"/>
    <numFmt numFmtId="178" formatCode="0.0000000"/>
    <numFmt numFmtId="179" formatCode="0.000000"/>
    <numFmt numFmtId="180" formatCode="0.00000"/>
    <numFmt numFmtId="181" formatCode="0.0000"/>
    <numFmt numFmtId="182" formatCode="0.000"/>
    <numFmt numFmtId="183" formatCode="mm/dd/yy"/>
    <numFmt numFmtId="184" formatCode="0.0%"/>
    <numFmt numFmtId="185" formatCode="mm/yy"/>
    <numFmt numFmtId="186" formatCode="mm/yyyy"/>
    <numFmt numFmtId="187" formatCode="0.0"/>
    <numFmt numFmtId="188" formatCode="m/yyyy"/>
  </numFmts>
  <fonts count="21">
    <font>
      <sz val="10"/>
      <name val="Arial"/>
      <family val="0"/>
    </font>
    <font>
      <sz val="8"/>
      <name val="Arial"/>
      <family val="0"/>
    </font>
    <font>
      <u val="single"/>
      <sz val="10"/>
      <color indexed="12"/>
      <name val="Arial"/>
      <family val="0"/>
    </font>
    <font>
      <vertAlign val="subscript"/>
      <sz val="10"/>
      <name val="Arial"/>
      <family val="2"/>
    </font>
    <font>
      <vertAlign val="superscript"/>
      <sz val="10"/>
      <name val="Arial"/>
      <family val="2"/>
    </font>
    <font>
      <sz val="10"/>
      <name val="WP Greek Century"/>
      <family val="0"/>
    </font>
    <font>
      <sz val="9"/>
      <name val="Arial"/>
      <family val="2"/>
    </font>
    <font>
      <sz val="10"/>
      <color indexed="8"/>
      <name val="Arial"/>
      <family val="0"/>
    </font>
    <font>
      <sz val="9"/>
      <name val="Verdana"/>
      <family val="2"/>
    </font>
    <font>
      <b/>
      <sz val="11"/>
      <name val="Arial"/>
      <family val="2"/>
    </font>
    <font>
      <sz val="12"/>
      <name val="Arial"/>
      <family val="2"/>
    </font>
    <font>
      <sz val="10"/>
      <name val="Symbol"/>
      <family val="1"/>
    </font>
    <font>
      <sz val="8.25"/>
      <name val="Arial"/>
      <family val="0"/>
    </font>
    <font>
      <b/>
      <sz val="8.25"/>
      <name val="Arial"/>
      <family val="0"/>
    </font>
    <font>
      <sz val="8"/>
      <name val="Verdana"/>
      <family val="2"/>
    </font>
    <font>
      <b/>
      <sz val="8.5"/>
      <name val="Verdana"/>
      <family val="2"/>
    </font>
    <font>
      <b/>
      <sz val="8"/>
      <name val="Verdana"/>
      <family val="2"/>
    </font>
    <font>
      <sz val="8.5"/>
      <name val="Verdana"/>
      <family val="2"/>
    </font>
    <font>
      <sz val="8"/>
      <name val="Tahoma"/>
      <family val="0"/>
    </font>
    <font>
      <b/>
      <sz val="8"/>
      <name val="Tahoma"/>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1" fontId="8" fillId="2" borderId="1" applyNumberFormat="0">
      <alignment horizontal="center"/>
      <protection/>
    </xf>
    <xf numFmtId="9" fontId="0" fillId="0" borderId="0" applyFont="0" applyFill="0" applyBorder="0" applyAlignment="0" applyProtection="0"/>
    <xf numFmtId="0" fontId="6" fillId="3" borderId="1">
      <alignment/>
      <protection/>
    </xf>
  </cellStyleXfs>
  <cellXfs count="63">
    <xf numFmtId="0" fontId="0" fillId="0" borderId="0" xfId="0" applyAlignment="1">
      <alignment/>
    </xf>
    <xf numFmtId="15" fontId="0" fillId="0" borderId="0" xfId="0" applyNumberFormat="1" applyAlignment="1">
      <alignment/>
    </xf>
    <xf numFmtId="0" fontId="5" fillId="0" borderId="0" xfId="0" applyFont="1" applyAlignment="1">
      <alignment/>
    </xf>
    <xf numFmtId="3" fontId="0" fillId="0" borderId="0" xfId="0" applyNumberFormat="1" applyAlignment="1">
      <alignment/>
    </xf>
    <xf numFmtId="0" fontId="6" fillId="0" borderId="0" xfId="0" applyFont="1" applyAlignment="1">
      <alignment/>
    </xf>
    <xf numFmtId="15" fontId="6" fillId="0" borderId="0" xfId="0" applyNumberFormat="1" applyFont="1" applyAlignment="1">
      <alignment/>
    </xf>
    <xf numFmtId="0" fontId="0" fillId="0" borderId="0" xfId="0" applyNumberFormat="1" applyAlignment="1">
      <alignment/>
    </xf>
    <xf numFmtId="49" fontId="9" fillId="4" borderId="1" xfId="0" applyNumberFormat="1" applyFont="1" applyFill="1" applyBorder="1" applyAlignment="1">
      <alignment horizontal="center"/>
    </xf>
    <xf numFmtId="14" fontId="9" fillId="4" borderId="1" xfId="0" applyNumberFormat="1" applyFont="1" applyFill="1" applyBorder="1" applyAlignment="1">
      <alignment horizontal="center"/>
    </xf>
    <xf numFmtId="0" fontId="6" fillId="0" borderId="0" xfId="0" applyFont="1" applyFill="1" applyAlignment="1">
      <alignment/>
    </xf>
    <xf numFmtId="49" fontId="6" fillId="0" borderId="0" xfId="0" applyNumberFormat="1" applyFont="1" applyFill="1" applyAlignment="1">
      <alignment/>
    </xf>
    <xf numFmtId="0" fontId="6" fillId="0" borderId="0" xfId="0" applyFont="1" applyAlignment="1">
      <alignment horizontal="center"/>
    </xf>
    <xf numFmtId="0" fontId="6" fillId="0" borderId="0" xfId="0" applyFont="1" applyFill="1" applyAlignment="1">
      <alignment horizontal="center"/>
    </xf>
    <xf numFmtId="0" fontId="6" fillId="3" borderId="1" xfId="22">
      <alignment/>
      <protection/>
    </xf>
    <xf numFmtId="1" fontId="8" fillId="2" borderId="1" xfId="20" applyNumberFormat="1">
      <alignment horizontal="center"/>
      <protection/>
    </xf>
    <xf numFmtId="2" fontId="8" fillId="2" borderId="1" xfId="20" applyNumberFormat="1">
      <alignment horizontal="center"/>
      <protection/>
    </xf>
    <xf numFmtId="182" fontId="8" fillId="2" borderId="1" xfId="20" applyNumberFormat="1">
      <alignment horizontal="center"/>
      <protection/>
    </xf>
    <xf numFmtId="10" fontId="8" fillId="2" borderId="1" xfId="20" applyNumberFormat="1">
      <alignment horizontal="center"/>
      <protection/>
    </xf>
    <xf numFmtId="14" fontId="8" fillId="2" borderId="1" xfId="20" applyNumberFormat="1">
      <alignment horizontal="center"/>
      <protection/>
    </xf>
    <xf numFmtId="4" fontId="8" fillId="2" borderId="1" xfId="20" applyNumberFormat="1">
      <alignment horizontal="center"/>
      <protection/>
    </xf>
    <xf numFmtId="3" fontId="8" fillId="2" borderId="1" xfId="20" applyNumberFormat="1">
      <alignment horizontal="center"/>
      <protection/>
    </xf>
    <xf numFmtId="0" fontId="8" fillId="2" borderId="1" xfId="20">
      <alignment horizontal="center"/>
      <protection/>
    </xf>
    <xf numFmtId="0" fontId="6" fillId="0" borderId="2" xfId="0" applyFont="1" applyFill="1" applyBorder="1" applyAlignment="1">
      <alignment/>
    </xf>
    <xf numFmtId="14" fontId="8" fillId="0" borderId="2" xfId="0" applyNumberFormat="1" applyFont="1" applyFill="1" applyBorder="1" applyAlignment="1">
      <alignment horizontal="center"/>
    </xf>
    <xf numFmtId="1" fontId="8" fillId="0" borderId="2" xfId="0" applyNumberFormat="1" applyFont="1" applyFill="1" applyBorder="1" applyAlignment="1">
      <alignment horizontal="center"/>
    </xf>
    <xf numFmtId="10" fontId="0" fillId="0" borderId="0" xfId="0" applyNumberFormat="1" applyAlignment="1">
      <alignment/>
    </xf>
    <xf numFmtId="20" fontId="0" fillId="0" borderId="0" xfId="0" applyNumberFormat="1" applyAlignment="1">
      <alignment/>
    </xf>
    <xf numFmtId="168" fontId="6" fillId="0" borderId="0" xfId="15" applyNumberFormat="1" applyFont="1" applyAlignment="1">
      <alignment/>
    </xf>
    <xf numFmtId="2" fontId="0" fillId="0" borderId="0" xfId="0" applyNumberFormat="1" applyAlignment="1">
      <alignment/>
    </xf>
    <xf numFmtId="10" fontId="8" fillId="2" borderId="1" xfId="21" applyNumberFormat="1" applyAlignment="1">
      <alignment horizontal="center"/>
    </xf>
    <xf numFmtId="180" fontId="0" fillId="0" borderId="0" xfId="0" applyNumberFormat="1" applyAlignment="1">
      <alignment/>
    </xf>
    <xf numFmtId="182" fontId="0" fillId="0" borderId="0" xfId="0" applyNumberFormat="1" applyAlignment="1">
      <alignment/>
    </xf>
    <xf numFmtId="3" fontId="6" fillId="0" borderId="0" xfId="15" applyNumberFormat="1" applyFont="1" applyAlignment="1">
      <alignment/>
    </xf>
    <xf numFmtId="3" fontId="0" fillId="0" borderId="0" xfId="15" applyNumberFormat="1" applyAlignment="1">
      <alignment/>
    </xf>
    <xf numFmtId="177" fontId="0" fillId="0" borderId="0" xfId="0" applyNumberFormat="1" applyAlignment="1">
      <alignment/>
    </xf>
    <xf numFmtId="2" fontId="6" fillId="0" borderId="0" xfId="0" applyNumberFormat="1" applyFont="1" applyAlignment="1">
      <alignment/>
    </xf>
    <xf numFmtId="16" fontId="0" fillId="0" borderId="0" xfId="0" applyNumberFormat="1" applyAlignment="1">
      <alignment/>
    </xf>
    <xf numFmtId="43" fontId="0" fillId="0" borderId="0" xfId="15" applyAlignment="1">
      <alignment/>
    </xf>
    <xf numFmtId="184" fontId="6" fillId="0" borderId="0" xfId="21" applyNumberFormat="1" applyFont="1" applyFill="1" applyAlignment="1">
      <alignment/>
    </xf>
    <xf numFmtId="184" fontId="6" fillId="0" borderId="0" xfId="21" applyNumberFormat="1" applyFont="1" applyAlignment="1">
      <alignment/>
    </xf>
    <xf numFmtId="14" fontId="0" fillId="0" borderId="0" xfId="0" applyNumberFormat="1" applyAlignment="1">
      <alignment/>
    </xf>
    <xf numFmtId="14" fontId="7" fillId="0" borderId="0" xfId="19" applyNumberFormat="1" applyFont="1" applyAlignment="1">
      <alignment/>
    </xf>
    <xf numFmtId="49" fontId="0" fillId="0" borderId="0" xfId="0" applyNumberFormat="1" applyAlignment="1">
      <alignment/>
    </xf>
    <xf numFmtId="49" fontId="0" fillId="0" borderId="0" xfId="0" applyNumberFormat="1" applyFont="1" applyAlignment="1">
      <alignment/>
    </xf>
    <xf numFmtId="0" fontId="10" fillId="0" borderId="0" xfId="0" applyFont="1" applyAlignment="1">
      <alignment/>
    </xf>
    <xf numFmtId="0" fontId="11" fillId="0" borderId="0" xfId="0" applyFont="1" applyAlignment="1">
      <alignment/>
    </xf>
    <xf numFmtId="0" fontId="0" fillId="0" borderId="0" xfId="0" applyFont="1" applyAlignment="1">
      <alignment/>
    </xf>
    <xf numFmtId="184" fontId="0" fillId="0" borderId="0" xfId="21" applyNumberFormat="1" applyAlignment="1">
      <alignment/>
    </xf>
    <xf numFmtId="164" fontId="0" fillId="0" borderId="0" xfId="21" applyNumberFormat="1" applyAlignment="1">
      <alignment/>
    </xf>
    <xf numFmtId="179" fontId="0" fillId="0" borderId="0" xfId="0" applyNumberFormat="1" applyAlignment="1">
      <alignment/>
    </xf>
    <xf numFmtId="0" fontId="6" fillId="3" borderId="1" xfId="22" applyFont="1">
      <alignment/>
      <protection/>
    </xf>
    <xf numFmtId="184" fontId="0" fillId="0" borderId="0" xfId="0" applyNumberFormat="1" applyAlignment="1">
      <alignment/>
    </xf>
    <xf numFmtId="184" fontId="6" fillId="3" borderId="1" xfId="22" applyNumberFormat="1" applyAlignment="1">
      <alignment horizontal="center"/>
      <protection/>
    </xf>
    <xf numFmtId="0" fontId="0" fillId="0" borderId="0" xfId="0" applyAlignment="1">
      <alignment horizontal="center"/>
    </xf>
    <xf numFmtId="168" fontId="0" fillId="0" borderId="0" xfId="15" applyNumberFormat="1" applyAlignment="1">
      <alignment/>
    </xf>
    <xf numFmtId="0" fontId="0" fillId="0" borderId="0" xfId="0" applyAlignment="1">
      <alignment wrapText="1"/>
    </xf>
    <xf numFmtId="22" fontId="0" fillId="0" borderId="0" xfId="0" applyNumberFormat="1" applyAlignment="1">
      <alignment/>
    </xf>
    <xf numFmtId="184" fontId="6" fillId="3" borderId="1" xfId="21" applyNumberFormat="1" applyAlignment="1">
      <alignment/>
    </xf>
    <xf numFmtId="0" fontId="6" fillId="3" borderId="3" xfId="22" applyBorder="1" applyAlignment="1">
      <alignment horizontal="center"/>
      <protection/>
    </xf>
    <xf numFmtId="0" fontId="6" fillId="3" borderId="2" xfId="22" applyBorder="1" applyAlignment="1">
      <alignment horizontal="center"/>
      <protection/>
    </xf>
    <xf numFmtId="0" fontId="6" fillId="3" borderId="4" xfId="22" applyBorder="1" applyAlignment="1">
      <alignment horizontal="center"/>
      <protection/>
    </xf>
    <xf numFmtId="0" fontId="6" fillId="3" borderId="5" xfId="22" applyBorder="1" applyAlignment="1">
      <alignment horizontal="center" wrapText="1"/>
      <protection/>
    </xf>
    <xf numFmtId="0" fontId="6" fillId="3" borderId="6" xfId="22" applyBorder="1" applyAlignment="1">
      <alignment horizontal="center" wrapText="1"/>
      <protection/>
    </xf>
  </cellXfs>
  <cellStyles count="9">
    <cellStyle name="Normal" xfId="0"/>
    <cellStyle name="Comma" xfId="15"/>
    <cellStyle name="Comma [0]" xfId="16"/>
    <cellStyle name="Currency" xfId="17"/>
    <cellStyle name="Currency [0]" xfId="18"/>
    <cellStyle name="Hyperlink" xfId="19"/>
    <cellStyle name="MacroOutput" xfId="20"/>
    <cellStyle name="Percent" xfId="21"/>
    <cellStyle name="TextLabe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425"/>
          <c:w val="0.90275"/>
          <c:h val="0.8995"/>
        </c:manualLayout>
      </c:layout>
      <c:scatterChart>
        <c:scatterStyle val="line"/>
        <c:varyColors val="0"/>
        <c:ser>
          <c:idx val="0"/>
          <c:order val="0"/>
          <c:tx>
            <c:strRef>
              <c:f>Stock!$R$3</c:f>
              <c:strCache>
                <c:ptCount val="1"/>
                <c:pt idx="0">
                  <c:v>Imp Vol</c:v>
                </c:pt>
              </c:strCache>
            </c:strRef>
          </c:tx>
          <c:extLst>
            <c:ext xmlns:c14="http://schemas.microsoft.com/office/drawing/2007/8/2/chart" uri="{6F2FDCE9-48DA-4B69-8628-5D25D57E5C99}">
              <c14:invertSolidFillFmt>
                <c14:spPr>
                  <a:solidFill>
                    <a:srgbClr val="000000"/>
                  </a:solidFill>
                </c14:spPr>
              </c14:invertSolidFillFmt>
            </c:ext>
          </c:extLst>
          <c:xVal>
            <c:numRef>
              <c:f>[0]!chtVolSmileStrike</c:f>
              <c:numCache>
                <c:ptCount val="25"/>
                <c:pt idx="0">
                  <c:v>15</c:v>
                </c:pt>
                <c:pt idx="1">
                  <c:v>17.5</c:v>
                </c:pt>
                <c:pt idx="2">
                  <c:v>20</c:v>
                </c:pt>
                <c:pt idx="3">
                  <c:v>22.5</c:v>
                </c:pt>
                <c:pt idx="4">
                  <c:v>25</c:v>
                </c:pt>
                <c:pt idx="5">
                  <c:v>27.5</c:v>
                </c:pt>
                <c:pt idx="6">
                  <c:v>29</c:v>
                </c:pt>
                <c:pt idx="7">
                  <c:v>30</c:v>
                </c:pt>
                <c:pt idx="8">
                  <c:v>31</c:v>
                </c:pt>
                <c:pt idx="9">
                  <c:v>32.5</c:v>
                </c:pt>
                <c:pt idx="10">
                  <c:v>34</c:v>
                </c:pt>
                <c:pt idx="11">
                  <c:v>35</c:v>
                </c:pt>
                <c:pt idx="12">
                  <c:v>36</c:v>
                </c:pt>
                <c:pt idx="13">
                  <c:v>37.5</c:v>
                </c:pt>
                <c:pt idx="14">
                  <c:v>39</c:v>
                </c:pt>
                <c:pt idx="15">
                  <c:v>40</c:v>
                </c:pt>
                <c:pt idx="16">
                  <c:v>41</c:v>
                </c:pt>
                <c:pt idx="17">
                  <c:v>42.5</c:v>
                </c:pt>
                <c:pt idx="18">
                  <c:v>44</c:v>
                </c:pt>
                <c:pt idx="19">
                  <c:v>45</c:v>
                </c:pt>
                <c:pt idx="20">
                  <c:v>46</c:v>
                </c:pt>
                <c:pt idx="21">
                  <c:v>47.5</c:v>
                </c:pt>
                <c:pt idx="22">
                  <c:v>49</c:v>
                </c:pt>
                <c:pt idx="23">
                  <c:v>50</c:v>
                </c:pt>
                <c:pt idx="24">
                  <c:v>55</c:v>
                </c:pt>
              </c:numCache>
            </c:numRef>
          </c:xVal>
          <c:yVal>
            <c:numRef>
              <c:f>[0]!chtVolSmileImpVol</c:f>
              <c:numCache>
                <c:ptCount val="25"/>
                <c:pt idx="0">
                  <c:v>1.8329999999999087</c:v>
                </c:pt>
                <c:pt idx="1">
                  <c:v>1.6239999999999317</c:v>
                </c:pt>
                <c:pt idx="2">
                  <c:v>1.411999999999955</c:v>
                </c:pt>
                <c:pt idx="3">
                  <c:v>1.2269999999999754</c:v>
                </c:pt>
                <c:pt idx="4">
                  <c:v>1.0619999999999936</c:v>
                </c:pt>
                <c:pt idx="5">
                  <c:v>0.9130000000000004</c:v>
                </c:pt>
                <c:pt idx="6">
                  <c:v>0.8310000000000003</c:v>
                </c:pt>
                <c:pt idx="7">
                  <c:v>0.7780000000000002</c:v>
                </c:pt>
                <c:pt idx="8">
                  <c:v>0.7270000000000002</c:v>
                </c:pt>
                <c:pt idx="9">
                  <c:v>0.6540000000000001</c:v>
                </c:pt>
                <c:pt idx="10">
                  <c:v>0.5840000000000001</c:v>
                </c:pt>
                <c:pt idx="11">
                  <c:v>0.539</c:v>
                </c:pt>
                <c:pt idx="12">
                  <c:v>0.495</c:v>
                </c:pt>
                <c:pt idx="13">
                  <c:v>0.43199999999999994</c:v>
                </c:pt>
                <c:pt idx="14">
                  <c:v>0.3709999999999999</c:v>
                </c:pt>
                <c:pt idx="15">
                  <c:v>0.33199999999999985</c:v>
                </c:pt>
                <c:pt idx="16">
                  <c:v>0.2929999999999998</c:v>
                </c:pt>
                <c:pt idx="17">
                  <c:v>0.23699999999999977</c:v>
                </c:pt>
                <c:pt idx="18">
                  <c:v>0.23199999999999976</c:v>
                </c:pt>
                <c:pt idx="19">
                  <c:v>0.22299999999999975</c:v>
                </c:pt>
                <c:pt idx="20">
                  <c:v>0.20199999999999974</c:v>
                </c:pt>
                <c:pt idx="21">
                  <c:v>0.18899999999999972</c:v>
                </c:pt>
                <c:pt idx="22">
                  <c:v>0.175</c:v>
                </c:pt>
                <c:pt idx="23">
                  <c:v>0.17</c:v>
                </c:pt>
                <c:pt idx="24">
                  <c:v>0.2</c:v>
                </c:pt>
              </c:numCache>
            </c:numRef>
          </c:yVal>
          <c:smooth val="0"/>
        </c:ser>
        <c:ser>
          <c:idx val="1"/>
          <c:order val="1"/>
          <c:tx>
            <c:v>Volatility</c:v>
          </c:tx>
          <c:extLst>
            <c:ext xmlns:c14="http://schemas.microsoft.com/office/drawing/2007/8/2/chart" uri="{6F2FDCE9-48DA-4B69-8628-5D25D57E5C99}">
              <c14:invertSolidFillFmt>
                <c14:spPr>
                  <a:solidFill>
                    <a:srgbClr val="000000"/>
                  </a:solidFill>
                </c14:spPr>
              </c14:invertSolidFillFmt>
            </c:ext>
          </c:extLst>
          <c:marker>
            <c:symbol val="none"/>
          </c:marker>
          <c:xVal>
            <c:numRef>
              <c:f>[0]!chtVolSmileStrike</c:f>
              <c:numCache>
                <c:ptCount val="25"/>
                <c:pt idx="0">
                  <c:v>15</c:v>
                </c:pt>
                <c:pt idx="1">
                  <c:v>17.5</c:v>
                </c:pt>
                <c:pt idx="2">
                  <c:v>20</c:v>
                </c:pt>
                <c:pt idx="3">
                  <c:v>22.5</c:v>
                </c:pt>
                <c:pt idx="4">
                  <c:v>25</c:v>
                </c:pt>
                <c:pt idx="5">
                  <c:v>27.5</c:v>
                </c:pt>
                <c:pt idx="6">
                  <c:v>29</c:v>
                </c:pt>
                <c:pt idx="7">
                  <c:v>30</c:v>
                </c:pt>
                <c:pt idx="8">
                  <c:v>31</c:v>
                </c:pt>
                <c:pt idx="9">
                  <c:v>32.5</c:v>
                </c:pt>
                <c:pt idx="10">
                  <c:v>34</c:v>
                </c:pt>
                <c:pt idx="11">
                  <c:v>35</c:v>
                </c:pt>
                <c:pt idx="12">
                  <c:v>36</c:v>
                </c:pt>
                <c:pt idx="13">
                  <c:v>37.5</c:v>
                </c:pt>
                <c:pt idx="14">
                  <c:v>39</c:v>
                </c:pt>
                <c:pt idx="15">
                  <c:v>40</c:v>
                </c:pt>
                <c:pt idx="16">
                  <c:v>41</c:v>
                </c:pt>
                <c:pt idx="17">
                  <c:v>42.5</c:v>
                </c:pt>
                <c:pt idx="18">
                  <c:v>44</c:v>
                </c:pt>
                <c:pt idx="19">
                  <c:v>45</c:v>
                </c:pt>
                <c:pt idx="20">
                  <c:v>46</c:v>
                </c:pt>
                <c:pt idx="21">
                  <c:v>47.5</c:v>
                </c:pt>
                <c:pt idx="22">
                  <c:v>49</c:v>
                </c:pt>
                <c:pt idx="23">
                  <c:v>50</c:v>
                </c:pt>
                <c:pt idx="24">
                  <c:v>55</c:v>
                </c:pt>
              </c:numCache>
            </c:numRef>
          </c:xVal>
          <c:yVal>
            <c:numRef>
              <c:f>Stock!$C$9</c:f>
              <c:numCache>
                <c:ptCount val="1"/>
                <c:pt idx="0">
                  <c:v>0.44442851078261275</c:v>
                </c:pt>
              </c:numCache>
            </c:numRef>
          </c:yVal>
          <c:smooth val="0"/>
        </c:ser>
        <c:axId val="59792446"/>
        <c:axId val="1261103"/>
      </c:scatterChart>
      <c:valAx>
        <c:axId val="59792446"/>
        <c:scaling>
          <c:orientation val="minMax"/>
          <c:max val="61"/>
          <c:min val="14"/>
        </c:scaling>
        <c:axPos val="b"/>
        <c:title>
          <c:tx>
            <c:rich>
              <a:bodyPr vert="horz" rot="0" anchor="ctr"/>
              <a:lstStyle/>
              <a:p>
                <a:pPr algn="ctr">
                  <a:defRPr/>
                </a:pPr>
                <a:r>
                  <a:rPr lang="en-US" cap="none" sz="825" b="1" i="0" u="none" baseline="0">
                    <a:latin typeface="Arial"/>
                    <a:ea typeface="Arial"/>
                    <a:cs typeface="Arial"/>
                  </a:rPr>
                  <a:t>Strike Price</a:t>
                </a:r>
              </a:p>
            </c:rich>
          </c:tx>
          <c:layout>
            <c:manualLayout>
              <c:xMode val="factor"/>
              <c:yMode val="factor"/>
              <c:x val="0.00925"/>
              <c:y val="0.00275"/>
            </c:manualLayout>
          </c:layout>
          <c:overlay val="0"/>
          <c:spPr>
            <a:noFill/>
            <a:ln>
              <a:noFill/>
            </a:ln>
          </c:spPr>
        </c:title>
        <c:delete val="0"/>
        <c:numFmt formatCode="General" sourceLinked="1"/>
        <c:majorTickMark val="out"/>
        <c:minorTickMark val="none"/>
        <c:tickLblPos val="nextTo"/>
        <c:crossAx val="1261103"/>
        <c:crosses val="autoZero"/>
        <c:crossBetween val="midCat"/>
        <c:dispUnits/>
      </c:valAx>
      <c:valAx>
        <c:axId val="1261103"/>
        <c:scaling>
          <c:orientation val="minMax"/>
          <c:max val="2.1995999999998905"/>
          <c:min val="0"/>
        </c:scaling>
        <c:axPos val="l"/>
        <c:title>
          <c:tx>
            <c:rich>
              <a:bodyPr vert="horz" rot="-5400000" anchor="ctr"/>
              <a:lstStyle/>
              <a:p>
                <a:pPr algn="ctr">
                  <a:defRPr/>
                </a:pPr>
                <a:r>
                  <a:rPr lang="en-US" cap="none" sz="825" b="1" i="0" u="none" baseline="0">
                    <a:latin typeface="Arial"/>
                    <a:ea typeface="Arial"/>
                    <a:cs typeface="Arial"/>
                  </a:rPr>
                  <a:t>Volatility</a:t>
                </a:r>
              </a:p>
            </c:rich>
          </c:tx>
          <c:layout/>
          <c:overlay val="0"/>
          <c:spPr>
            <a:noFill/>
            <a:ln>
              <a:noFill/>
            </a:ln>
          </c:spPr>
        </c:title>
        <c:majorGridlines/>
        <c:delete val="0"/>
        <c:numFmt formatCode="0%" sourceLinked="0"/>
        <c:majorTickMark val="out"/>
        <c:minorTickMark val="none"/>
        <c:tickLblPos val="nextTo"/>
        <c:crossAx val="59792446"/>
        <c:crosses val="autoZero"/>
        <c:crossBetween val="midCat"/>
        <c:dispUnits/>
      </c:valAx>
      <c:spPr>
        <a:noFill/>
        <a:ln>
          <a:no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425"/>
          <c:w val="0.9165"/>
          <c:h val="0.837"/>
        </c:manualLayout>
      </c:layout>
      <c:lineChart>
        <c:grouping val="standard"/>
        <c:varyColors val="0"/>
        <c:ser>
          <c:idx val="0"/>
          <c:order val="0"/>
          <c:tx>
            <c:strRef>
              <c:f>Stock!$C$2</c:f>
              <c:strCache>
                <c:ptCount val="1"/>
                <c:pt idx="0">
                  <c:v>hpq</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strRef>
              <c:f>[0]!chtStockDates</c:f>
              <c:strCache>
                <c:ptCount val="253"/>
                <c:pt idx="0">
                  <c:v>10/23/2009</c:v>
                </c:pt>
                <c:pt idx="1">
                  <c:v>10/22/2009</c:v>
                </c:pt>
                <c:pt idx="2">
                  <c:v>10/21/2009</c:v>
                </c:pt>
                <c:pt idx="3">
                  <c:v>10/20/2009</c:v>
                </c:pt>
                <c:pt idx="4">
                  <c:v>10/19/2009</c:v>
                </c:pt>
                <c:pt idx="5">
                  <c:v>10/16/2009</c:v>
                </c:pt>
                <c:pt idx="6">
                  <c:v>10/15/2009</c:v>
                </c:pt>
                <c:pt idx="7">
                  <c:v>10/14/2009</c:v>
                </c:pt>
                <c:pt idx="8">
                  <c:v>10/13/2009</c:v>
                </c:pt>
                <c:pt idx="9">
                  <c:v>10/12/2009</c:v>
                </c:pt>
                <c:pt idx="10">
                  <c:v>10/9/2009</c:v>
                </c:pt>
                <c:pt idx="11">
                  <c:v>10/8/2009</c:v>
                </c:pt>
                <c:pt idx="12">
                  <c:v>10/7/2009</c:v>
                </c:pt>
                <c:pt idx="13">
                  <c:v>10/6/2009</c:v>
                </c:pt>
                <c:pt idx="14">
                  <c:v>10/5/2009</c:v>
                </c:pt>
                <c:pt idx="15">
                  <c:v>10/2/2009</c:v>
                </c:pt>
                <c:pt idx="16">
                  <c:v>10/1/2009</c:v>
                </c:pt>
                <c:pt idx="17">
                  <c:v>9/30/2009</c:v>
                </c:pt>
                <c:pt idx="18">
                  <c:v>9/29/2009</c:v>
                </c:pt>
                <c:pt idx="19">
                  <c:v>9/28/2009</c:v>
                </c:pt>
                <c:pt idx="20">
                  <c:v>9/25/2009</c:v>
                </c:pt>
                <c:pt idx="21">
                  <c:v>9/24/2009</c:v>
                </c:pt>
                <c:pt idx="22">
                  <c:v>9/23/2009</c:v>
                </c:pt>
                <c:pt idx="23">
                  <c:v>9/22/2009</c:v>
                </c:pt>
                <c:pt idx="24">
                  <c:v>9/21/2009</c:v>
                </c:pt>
                <c:pt idx="25">
                  <c:v>9/18/2009</c:v>
                </c:pt>
                <c:pt idx="26">
                  <c:v>9/17/2009</c:v>
                </c:pt>
                <c:pt idx="27">
                  <c:v>9/16/2009</c:v>
                </c:pt>
                <c:pt idx="28">
                  <c:v>9/15/2009</c:v>
                </c:pt>
                <c:pt idx="29">
                  <c:v>9/14/2009</c:v>
                </c:pt>
                <c:pt idx="30">
                  <c:v>9/11/2009</c:v>
                </c:pt>
                <c:pt idx="31">
                  <c:v>9/10/2009</c:v>
                </c:pt>
                <c:pt idx="32">
                  <c:v>9/9/2009</c:v>
                </c:pt>
                <c:pt idx="33">
                  <c:v>9/8/2009</c:v>
                </c:pt>
                <c:pt idx="34">
                  <c:v>9/4/2009</c:v>
                </c:pt>
                <c:pt idx="35">
                  <c:v>9/3/2009</c:v>
                </c:pt>
                <c:pt idx="36">
                  <c:v>9/2/2009</c:v>
                </c:pt>
                <c:pt idx="37">
                  <c:v>9/1/2009</c:v>
                </c:pt>
                <c:pt idx="38">
                  <c:v>8/31/2009</c:v>
                </c:pt>
                <c:pt idx="39">
                  <c:v>8/28/2009</c:v>
                </c:pt>
                <c:pt idx="40">
                  <c:v>8/27/2009</c:v>
                </c:pt>
                <c:pt idx="41">
                  <c:v>8/26/2009</c:v>
                </c:pt>
                <c:pt idx="42">
                  <c:v>8/25/2009</c:v>
                </c:pt>
                <c:pt idx="43">
                  <c:v>8/24/2009</c:v>
                </c:pt>
                <c:pt idx="44">
                  <c:v>8/21/2009</c:v>
                </c:pt>
                <c:pt idx="45">
                  <c:v>8/20/2009</c:v>
                </c:pt>
                <c:pt idx="46">
                  <c:v>8/19/2009</c:v>
                </c:pt>
                <c:pt idx="47">
                  <c:v>8/18/2009</c:v>
                </c:pt>
                <c:pt idx="48">
                  <c:v>8/17/2009</c:v>
                </c:pt>
                <c:pt idx="49">
                  <c:v>8/14/2009</c:v>
                </c:pt>
                <c:pt idx="50">
                  <c:v>8/13/2009</c:v>
                </c:pt>
                <c:pt idx="51">
                  <c:v>8/12/2009</c:v>
                </c:pt>
                <c:pt idx="52">
                  <c:v>8/11/2009</c:v>
                </c:pt>
                <c:pt idx="53">
                  <c:v>8/10/2009</c:v>
                </c:pt>
                <c:pt idx="54">
                  <c:v>8/7/2009</c:v>
                </c:pt>
                <c:pt idx="55">
                  <c:v>8/6/2009</c:v>
                </c:pt>
                <c:pt idx="56">
                  <c:v>8/5/2009</c:v>
                </c:pt>
                <c:pt idx="57">
                  <c:v>8/4/2009</c:v>
                </c:pt>
                <c:pt idx="58">
                  <c:v>8/3/2009</c:v>
                </c:pt>
                <c:pt idx="59">
                  <c:v>7/31/2009</c:v>
                </c:pt>
                <c:pt idx="60">
                  <c:v>7/30/2009</c:v>
                </c:pt>
                <c:pt idx="61">
                  <c:v>7/29/2009</c:v>
                </c:pt>
                <c:pt idx="62">
                  <c:v>7/28/2009</c:v>
                </c:pt>
                <c:pt idx="63">
                  <c:v>7/27/2009</c:v>
                </c:pt>
                <c:pt idx="64">
                  <c:v>7/24/2009</c:v>
                </c:pt>
                <c:pt idx="65">
                  <c:v>7/23/2009</c:v>
                </c:pt>
                <c:pt idx="66">
                  <c:v>7/22/2009</c:v>
                </c:pt>
                <c:pt idx="67">
                  <c:v>7/21/2009</c:v>
                </c:pt>
                <c:pt idx="68">
                  <c:v>7/20/2009</c:v>
                </c:pt>
                <c:pt idx="69">
                  <c:v>7/17/2009</c:v>
                </c:pt>
                <c:pt idx="70">
                  <c:v>7/16/2009</c:v>
                </c:pt>
                <c:pt idx="71">
                  <c:v>7/15/2009</c:v>
                </c:pt>
                <c:pt idx="72">
                  <c:v>7/14/2009</c:v>
                </c:pt>
                <c:pt idx="73">
                  <c:v>7/13/2009</c:v>
                </c:pt>
                <c:pt idx="74">
                  <c:v>7/10/2009</c:v>
                </c:pt>
                <c:pt idx="75">
                  <c:v>7/9/2009</c:v>
                </c:pt>
                <c:pt idx="76">
                  <c:v>7/8/2009</c:v>
                </c:pt>
                <c:pt idx="77">
                  <c:v>7/7/2009</c:v>
                </c:pt>
                <c:pt idx="78">
                  <c:v>7/6/2009</c:v>
                </c:pt>
                <c:pt idx="79">
                  <c:v>7/2/2009</c:v>
                </c:pt>
                <c:pt idx="80">
                  <c:v>7/1/2009</c:v>
                </c:pt>
                <c:pt idx="81">
                  <c:v>6/30/2009</c:v>
                </c:pt>
                <c:pt idx="82">
                  <c:v>6/29/2009</c:v>
                </c:pt>
                <c:pt idx="83">
                  <c:v>6/26/2009</c:v>
                </c:pt>
                <c:pt idx="84">
                  <c:v>6/25/2009</c:v>
                </c:pt>
                <c:pt idx="85">
                  <c:v>6/24/2009</c:v>
                </c:pt>
                <c:pt idx="86">
                  <c:v>6/23/2009</c:v>
                </c:pt>
                <c:pt idx="87">
                  <c:v>6/22/2009</c:v>
                </c:pt>
                <c:pt idx="88">
                  <c:v>6/19/2009</c:v>
                </c:pt>
                <c:pt idx="89">
                  <c:v>6/18/2009</c:v>
                </c:pt>
                <c:pt idx="90">
                  <c:v>6/17/2009</c:v>
                </c:pt>
                <c:pt idx="91">
                  <c:v>6/16/2009</c:v>
                </c:pt>
                <c:pt idx="92">
                  <c:v>6/15/2009</c:v>
                </c:pt>
                <c:pt idx="93">
                  <c:v>6/12/2009</c:v>
                </c:pt>
                <c:pt idx="94">
                  <c:v>6/11/2009</c:v>
                </c:pt>
                <c:pt idx="95">
                  <c:v>6/10/2009</c:v>
                </c:pt>
                <c:pt idx="96">
                  <c:v>6/9/2009</c:v>
                </c:pt>
                <c:pt idx="97">
                  <c:v>6/8/2009</c:v>
                </c:pt>
                <c:pt idx="98">
                  <c:v>6/5/2009</c:v>
                </c:pt>
                <c:pt idx="99">
                  <c:v>6/4/2009</c:v>
                </c:pt>
                <c:pt idx="100">
                  <c:v>6/3/2009</c:v>
                </c:pt>
                <c:pt idx="101">
                  <c:v>6/2/2009</c:v>
                </c:pt>
                <c:pt idx="102">
                  <c:v>6/1/2009</c:v>
                </c:pt>
                <c:pt idx="103">
                  <c:v>5/29/2009</c:v>
                </c:pt>
                <c:pt idx="104">
                  <c:v>5/28/2009</c:v>
                </c:pt>
                <c:pt idx="105">
                  <c:v>5/27/2009</c:v>
                </c:pt>
                <c:pt idx="106">
                  <c:v>5/26/2009</c:v>
                </c:pt>
                <c:pt idx="107">
                  <c:v>5/22/2009</c:v>
                </c:pt>
                <c:pt idx="108">
                  <c:v>5/21/2009</c:v>
                </c:pt>
                <c:pt idx="109">
                  <c:v>5/20/2009</c:v>
                </c:pt>
                <c:pt idx="110">
                  <c:v>5/19/2009</c:v>
                </c:pt>
                <c:pt idx="111">
                  <c:v>5/18/2009</c:v>
                </c:pt>
                <c:pt idx="112">
                  <c:v>5/15/2009</c:v>
                </c:pt>
                <c:pt idx="113">
                  <c:v>5/14/2009</c:v>
                </c:pt>
                <c:pt idx="114">
                  <c:v>5/13/2009</c:v>
                </c:pt>
                <c:pt idx="115">
                  <c:v>5/12/2009</c:v>
                </c:pt>
                <c:pt idx="116">
                  <c:v>5/11/2009</c:v>
                </c:pt>
                <c:pt idx="117">
                  <c:v>5/8/2009</c:v>
                </c:pt>
                <c:pt idx="118">
                  <c:v>5/7/2009</c:v>
                </c:pt>
                <c:pt idx="119">
                  <c:v>5/6/2009</c:v>
                </c:pt>
                <c:pt idx="120">
                  <c:v>5/5/2009</c:v>
                </c:pt>
                <c:pt idx="121">
                  <c:v>5/4/2009</c:v>
                </c:pt>
                <c:pt idx="122">
                  <c:v>5/1/2009</c:v>
                </c:pt>
                <c:pt idx="123">
                  <c:v>4/30/2009</c:v>
                </c:pt>
                <c:pt idx="124">
                  <c:v>4/29/2009</c:v>
                </c:pt>
                <c:pt idx="125">
                  <c:v>4/28/2009</c:v>
                </c:pt>
                <c:pt idx="126">
                  <c:v>4/27/2009</c:v>
                </c:pt>
                <c:pt idx="127">
                  <c:v>4/24/2009</c:v>
                </c:pt>
                <c:pt idx="128">
                  <c:v>4/23/2009</c:v>
                </c:pt>
                <c:pt idx="129">
                  <c:v>4/22/2009</c:v>
                </c:pt>
                <c:pt idx="130">
                  <c:v>4/21/2009</c:v>
                </c:pt>
                <c:pt idx="131">
                  <c:v>4/20/2009</c:v>
                </c:pt>
                <c:pt idx="132">
                  <c:v>4/17/2009</c:v>
                </c:pt>
                <c:pt idx="133">
                  <c:v>4/16/2009</c:v>
                </c:pt>
                <c:pt idx="134">
                  <c:v>4/15/2009</c:v>
                </c:pt>
                <c:pt idx="135">
                  <c:v>4/14/2009</c:v>
                </c:pt>
                <c:pt idx="136">
                  <c:v>4/13/2009</c:v>
                </c:pt>
                <c:pt idx="137">
                  <c:v>4/9/2009</c:v>
                </c:pt>
                <c:pt idx="138">
                  <c:v>4/8/2009</c:v>
                </c:pt>
                <c:pt idx="139">
                  <c:v>4/7/2009</c:v>
                </c:pt>
                <c:pt idx="140">
                  <c:v>4/6/2009</c:v>
                </c:pt>
                <c:pt idx="141">
                  <c:v>4/3/2009</c:v>
                </c:pt>
                <c:pt idx="142">
                  <c:v>4/2/2009</c:v>
                </c:pt>
                <c:pt idx="143">
                  <c:v>4/1/2009</c:v>
                </c:pt>
                <c:pt idx="144">
                  <c:v>3/31/2009</c:v>
                </c:pt>
                <c:pt idx="145">
                  <c:v>3/30/2009</c:v>
                </c:pt>
                <c:pt idx="146">
                  <c:v>3/27/2009</c:v>
                </c:pt>
                <c:pt idx="147">
                  <c:v>3/26/2009</c:v>
                </c:pt>
                <c:pt idx="148">
                  <c:v>3/25/2009</c:v>
                </c:pt>
                <c:pt idx="149">
                  <c:v>3/24/2009</c:v>
                </c:pt>
                <c:pt idx="150">
                  <c:v>3/23/2009</c:v>
                </c:pt>
                <c:pt idx="151">
                  <c:v>3/20/2009</c:v>
                </c:pt>
                <c:pt idx="152">
                  <c:v>3/19/2009</c:v>
                </c:pt>
                <c:pt idx="153">
                  <c:v>3/18/2009</c:v>
                </c:pt>
                <c:pt idx="154">
                  <c:v>3/17/2009</c:v>
                </c:pt>
                <c:pt idx="155">
                  <c:v>3/16/2009</c:v>
                </c:pt>
                <c:pt idx="156">
                  <c:v>3/13/2009</c:v>
                </c:pt>
                <c:pt idx="157">
                  <c:v>3/12/2009</c:v>
                </c:pt>
                <c:pt idx="158">
                  <c:v>3/11/2009</c:v>
                </c:pt>
                <c:pt idx="159">
                  <c:v>3/10/2009</c:v>
                </c:pt>
                <c:pt idx="160">
                  <c:v>3/9/2009</c:v>
                </c:pt>
                <c:pt idx="161">
                  <c:v>3/6/2009</c:v>
                </c:pt>
                <c:pt idx="162">
                  <c:v>3/5/2009</c:v>
                </c:pt>
                <c:pt idx="163">
                  <c:v>3/4/2009</c:v>
                </c:pt>
                <c:pt idx="164">
                  <c:v>3/3/2009</c:v>
                </c:pt>
                <c:pt idx="165">
                  <c:v>3/2/2009</c:v>
                </c:pt>
                <c:pt idx="166">
                  <c:v>2/27/2009</c:v>
                </c:pt>
                <c:pt idx="167">
                  <c:v>2/26/2009</c:v>
                </c:pt>
                <c:pt idx="168">
                  <c:v>2/25/2009</c:v>
                </c:pt>
                <c:pt idx="169">
                  <c:v>2/24/2009</c:v>
                </c:pt>
                <c:pt idx="170">
                  <c:v>2/23/2009</c:v>
                </c:pt>
                <c:pt idx="171">
                  <c:v>2/20/2009</c:v>
                </c:pt>
                <c:pt idx="172">
                  <c:v>2/19/2009</c:v>
                </c:pt>
                <c:pt idx="173">
                  <c:v>2/18/2009</c:v>
                </c:pt>
                <c:pt idx="174">
                  <c:v>2/17/2009</c:v>
                </c:pt>
                <c:pt idx="175">
                  <c:v>2/13/2009</c:v>
                </c:pt>
                <c:pt idx="176">
                  <c:v>2/12/2009</c:v>
                </c:pt>
                <c:pt idx="177">
                  <c:v>2/11/2009</c:v>
                </c:pt>
                <c:pt idx="178">
                  <c:v>2/10/2009</c:v>
                </c:pt>
                <c:pt idx="179">
                  <c:v>2/9/2009</c:v>
                </c:pt>
                <c:pt idx="180">
                  <c:v>2/6/2009</c:v>
                </c:pt>
                <c:pt idx="181">
                  <c:v>2/5/2009</c:v>
                </c:pt>
                <c:pt idx="182">
                  <c:v>2/4/2009</c:v>
                </c:pt>
                <c:pt idx="183">
                  <c:v>2/3/2009</c:v>
                </c:pt>
                <c:pt idx="184">
                  <c:v>2/2/2009</c:v>
                </c:pt>
                <c:pt idx="185">
                  <c:v>1/30/2009</c:v>
                </c:pt>
                <c:pt idx="186">
                  <c:v>1/29/2009</c:v>
                </c:pt>
                <c:pt idx="187">
                  <c:v>1/28/2009</c:v>
                </c:pt>
                <c:pt idx="188">
                  <c:v>1/27/2009</c:v>
                </c:pt>
                <c:pt idx="189">
                  <c:v>1/26/2009</c:v>
                </c:pt>
                <c:pt idx="190">
                  <c:v>1/23/2009</c:v>
                </c:pt>
                <c:pt idx="191">
                  <c:v>1/22/2009</c:v>
                </c:pt>
                <c:pt idx="192">
                  <c:v>1/21/2009</c:v>
                </c:pt>
                <c:pt idx="193">
                  <c:v>1/20/2009</c:v>
                </c:pt>
                <c:pt idx="194">
                  <c:v>1/16/2009</c:v>
                </c:pt>
                <c:pt idx="195">
                  <c:v>1/15/2009</c:v>
                </c:pt>
                <c:pt idx="196">
                  <c:v>1/14/2009</c:v>
                </c:pt>
                <c:pt idx="197">
                  <c:v>1/13/2009</c:v>
                </c:pt>
                <c:pt idx="198">
                  <c:v>1/12/2009</c:v>
                </c:pt>
                <c:pt idx="199">
                  <c:v>1/9/2009</c:v>
                </c:pt>
                <c:pt idx="200">
                  <c:v>1/8/2009</c:v>
                </c:pt>
                <c:pt idx="201">
                  <c:v>1/7/2009</c:v>
                </c:pt>
                <c:pt idx="202">
                  <c:v>1/6/2009</c:v>
                </c:pt>
                <c:pt idx="203">
                  <c:v>1/5/2009</c:v>
                </c:pt>
                <c:pt idx="204">
                  <c:v>1/2/2009</c:v>
                </c:pt>
                <c:pt idx="205">
                  <c:v>12/31/2008</c:v>
                </c:pt>
                <c:pt idx="206">
                  <c:v>12/30/2008</c:v>
                </c:pt>
                <c:pt idx="207">
                  <c:v>12/29/2008</c:v>
                </c:pt>
                <c:pt idx="208">
                  <c:v>12/26/2008</c:v>
                </c:pt>
                <c:pt idx="209">
                  <c:v>12/24/2008</c:v>
                </c:pt>
                <c:pt idx="210">
                  <c:v>12/23/2008</c:v>
                </c:pt>
                <c:pt idx="211">
                  <c:v>12/22/2008</c:v>
                </c:pt>
                <c:pt idx="212">
                  <c:v>12/19/2008</c:v>
                </c:pt>
                <c:pt idx="213">
                  <c:v>12/18/2008</c:v>
                </c:pt>
                <c:pt idx="214">
                  <c:v>12/17/2008</c:v>
                </c:pt>
                <c:pt idx="215">
                  <c:v>12/16/2008</c:v>
                </c:pt>
                <c:pt idx="216">
                  <c:v>12/15/2008</c:v>
                </c:pt>
                <c:pt idx="217">
                  <c:v>12/12/2008</c:v>
                </c:pt>
                <c:pt idx="218">
                  <c:v>12/11/2008</c:v>
                </c:pt>
                <c:pt idx="219">
                  <c:v>12/10/2008</c:v>
                </c:pt>
                <c:pt idx="220">
                  <c:v>12/9/2008</c:v>
                </c:pt>
                <c:pt idx="221">
                  <c:v>12/8/2008</c:v>
                </c:pt>
                <c:pt idx="222">
                  <c:v>12/5/2008</c:v>
                </c:pt>
                <c:pt idx="223">
                  <c:v>12/4/2008</c:v>
                </c:pt>
                <c:pt idx="224">
                  <c:v>12/3/2008</c:v>
                </c:pt>
                <c:pt idx="225">
                  <c:v>12/2/2008</c:v>
                </c:pt>
                <c:pt idx="226">
                  <c:v>12/1/2008</c:v>
                </c:pt>
                <c:pt idx="227">
                  <c:v>11/28/2008</c:v>
                </c:pt>
                <c:pt idx="228">
                  <c:v>11/26/2008</c:v>
                </c:pt>
                <c:pt idx="229">
                  <c:v>11/25/2008</c:v>
                </c:pt>
                <c:pt idx="230">
                  <c:v>11/24/2008</c:v>
                </c:pt>
                <c:pt idx="231">
                  <c:v>11/21/2008</c:v>
                </c:pt>
                <c:pt idx="232">
                  <c:v>11/20/2008</c:v>
                </c:pt>
                <c:pt idx="233">
                  <c:v>11/19/2008</c:v>
                </c:pt>
                <c:pt idx="234">
                  <c:v>11/18/2008</c:v>
                </c:pt>
                <c:pt idx="235">
                  <c:v>11/17/2008</c:v>
                </c:pt>
                <c:pt idx="236">
                  <c:v>11/14/2008</c:v>
                </c:pt>
                <c:pt idx="237">
                  <c:v>11/13/2008</c:v>
                </c:pt>
                <c:pt idx="238">
                  <c:v>11/12/2008</c:v>
                </c:pt>
                <c:pt idx="239">
                  <c:v>11/11/2008</c:v>
                </c:pt>
                <c:pt idx="240">
                  <c:v>11/10/2008</c:v>
                </c:pt>
                <c:pt idx="241">
                  <c:v>11/7/2008</c:v>
                </c:pt>
                <c:pt idx="242">
                  <c:v>11/6/2008</c:v>
                </c:pt>
                <c:pt idx="243">
                  <c:v>11/5/2008</c:v>
                </c:pt>
                <c:pt idx="244">
                  <c:v>11/4/2008</c:v>
                </c:pt>
                <c:pt idx="245">
                  <c:v>11/3/2008</c:v>
                </c:pt>
                <c:pt idx="246">
                  <c:v>10/31/2008</c:v>
                </c:pt>
                <c:pt idx="247">
                  <c:v>10/30/2008</c:v>
                </c:pt>
                <c:pt idx="248">
                  <c:v>10/29/2008</c:v>
                </c:pt>
                <c:pt idx="249">
                  <c:v>10/28/2008</c:v>
                </c:pt>
                <c:pt idx="250">
                  <c:v>10/27/2008</c:v>
                </c:pt>
                <c:pt idx="251">
                  <c:v>10/24/2008</c:v>
                </c:pt>
                <c:pt idx="252">
                  <c:v> </c:v>
                </c:pt>
              </c:strCache>
            </c:strRef>
          </c:cat>
          <c:val>
            <c:numRef>
              <c:f>[0]!chtStockClose</c:f>
              <c:numCache>
                <c:ptCount val="253"/>
                <c:pt idx="0">
                  <c:v>48.56</c:v>
                </c:pt>
                <c:pt idx="1">
                  <c:v>48.32</c:v>
                </c:pt>
                <c:pt idx="2">
                  <c:v>48.22</c:v>
                </c:pt>
                <c:pt idx="3">
                  <c:v>48.74</c:v>
                </c:pt>
                <c:pt idx="4">
                  <c:v>48.47</c:v>
                </c:pt>
                <c:pt idx="5">
                  <c:v>48.37</c:v>
                </c:pt>
                <c:pt idx="6">
                  <c:v>48</c:v>
                </c:pt>
                <c:pt idx="7">
                  <c:v>47.89</c:v>
                </c:pt>
                <c:pt idx="8">
                  <c:v>46.69</c:v>
                </c:pt>
                <c:pt idx="9">
                  <c:v>47.04</c:v>
                </c:pt>
                <c:pt idx="10">
                  <c:v>47.38</c:v>
                </c:pt>
                <c:pt idx="11">
                  <c:v>46.46</c:v>
                </c:pt>
                <c:pt idx="12">
                  <c:v>46.56</c:v>
                </c:pt>
                <c:pt idx="13">
                  <c:v>47.01</c:v>
                </c:pt>
                <c:pt idx="14">
                  <c:v>46.07</c:v>
                </c:pt>
                <c:pt idx="15">
                  <c:v>45.28</c:v>
                </c:pt>
                <c:pt idx="16">
                  <c:v>45.96</c:v>
                </c:pt>
                <c:pt idx="17">
                  <c:v>47.21</c:v>
                </c:pt>
                <c:pt idx="18">
                  <c:v>47.44</c:v>
                </c:pt>
                <c:pt idx="19">
                  <c:v>47.88</c:v>
                </c:pt>
                <c:pt idx="20">
                  <c:v>47.02</c:v>
                </c:pt>
                <c:pt idx="21">
                  <c:v>46.87</c:v>
                </c:pt>
                <c:pt idx="22">
                  <c:v>46.93</c:v>
                </c:pt>
                <c:pt idx="23">
                  <c:v>47.01</c:v>
                </c:pt>
                <c:pt idx="24">
                  <c:v>46.35</c:v>
                </c:pt>
                <c:pt idx="25">
                  <c:v>46.15</c:v>
                </c:pt>
                <c:pt idx="26">
                  <c:v>45.71</c:v>
                </c:pt>
                <c:pt idx="27">
                  <c:v>45.64</c:v>
                </c:pt>
                <c:pt idx="28">
                  <c:v>45.64</c:v>
                </c:pt>
                <c:pt idx="29">
                  <c:v>45.7</c:v>
                </c:pt>
                <c:pt idx="30">
                  <c:v>46.1</c:v>
                </c:pt>
                <c:pt idx="31">
                  <c:v>46.5</c:v>
                </c:pt>
                <c:pt idx="32">
                  <c:v>45.98</c:v>
                </c:pt>
                <c:pt idx="33">
                  <c:v>45.47</c:v>
                </c:pt>
                <c:pt idx="34">
                  <c:v>45.1</c:v>
                </c:pt>
                <c:pt idx="35">
                  <c:v>44.45</c:v>
                </c:pt>
                <c:pt idx="36">
                  <c:v>44.25</c:v>
                </c:pt>
                <c:pt idx="37">
                  <c:v>43.87</c:v>
                </c:pt>
                <c:pt idx="38">
                  <c:v>44.89</c:v>
                </c:pt>
                <c:pt idx="39">
                  <c:v>44.76</c:v>
                </c:pt>
                <c:pt idx="40">
                  <c:v>44.81</c:v>
                </c:pt>
                <c:pt idx="41">
                  <c:v>44.48</c:v>
                </c:pt>
                <c:pt idx="42">
                  <c:v>44.68</c:v>
                </c:pt>
                <c:pt idx="43">
                  <c:v>44.79</c:v>
                </c:pt>
                <c:pt idx="44">
                  <c:v>44.78</c:v>
                </c:pt>
                <c:pt idx="45">
                  <c:v>43.98</c:v>
                </c:pt>
                <c:pt idx="46">
                  <c:v>43.83</c:v>
                </c:pt>
                <c:pt idx="47">
                  <c:v>43.96</c:v>
                </c:pt>
                <c:pt idx="48">
                  <c:v>43.11</c:v>
                </c:pt>
                <c:pt idx="49">
                  <c:v>44.09</c:v>
                </c:pt>
                <c:pt idx="50">
                  <c:v>44.35</c:v>
                </c:pt>
                <c:pt idx="51">
                  <c:v>44.18</c:v>
                </c:pt>
                <c:pt idx="52">
                  <c:v>43.39</c:v>
                </c:pt>
                <c:pt idx="53">
                  <c:v>43.67</c:v>
                </c:pt>
                <c:pt idx="54">
                  <c:v>43.54</c:v>
                </c:pt>
                <c:pt idx="55">
                  <c:v>42.21</c:v>
                </c:pt>
                <c:pt idx="56">
                  <c:v>43.26</c:v>
                </c:pt>
                <c:pt idx="57">
                  <c:v>43.42</c:v>
                </c:pt>
                <c:pt idx="58">
                  <c:v>43.38</c:v>
                </c:pt>
                <c:pt idx="59">
                  <c:v>43.3</c:v>
                </c:pt>
                <c:pt idx="60">
                  <c:v>42.71</c:v>
                </c:pt>
                <c:pt idx="61">
                  <c:v>42.19</c:v>
                </c:pt>
                <c:pt idx="62">
                  <c:v>41.98</c:v>
                </c:pt>
                <c:pt idx="63">
                  <c:v>41.84</c:v>
                </c:pt>
                <c:pt idx="64">
                  <c:v>41.72</c:v>
                </c:pt>
                <c:pt idx="65">
                  <c:v>41.64</c:v>
                </c:pt>
                <c:pt idx="66">
                  <c:v>40.8</c:v>
                </c:pt>
                <c:pt idx="67">
                  <c:v>40.57</c:v>
                </c:pt>
                <c:pt idx="68">
                  <c:v>40.43</c:v>
                </c:pt>
                <c:pt idx="69">
                  <c:v>39.98</c:v>
                </c:pt>
                <c:pt idx="70">
                  <c:v>39.67</c:v>
                </c:pt>
                <c:pt idx="71">
                  <c:v>38.82</c:v>
                </c:pt>
                <c:pt idx="72">
                  <c:v>37.14</c:v>
                </c:pt>
                <c:pt idx="73">
                  <c:v>37.3</c:v>
                </c:pt>
                <c:pt idx="74">
                  <c:v>37.24</c:v>
                </c:pt>
                <c:pt idx="75">
                  <c:v>37.3</c:v>
                </c:pt>
                <c:pt idx="76">
                  <c:v>37.21</c:v>
                </c:pt>
                <c:pt idx="77">
                  <c:v>36.84</c:v>
                </c:pt>
                <c:pt idx="78">
                  <c:v>37.73</c:v>
                </c:pt>
                <c:pt idx="79">
                  <c:v>37.85</c:v>
                </c:pt>
                <c:pt idx="80">
                  <c:v>38.68</c:v>
                </c:pt>
                <c:pt idx="81">
                  <c:v>38.65</c:v>
                </c:pt>
                <c:pt idx="82">
                  <c:v>38.98</c:v>
                </c:pt>
                <c:pt idx="83">
                  <c:v>37.61</c:v>
                </c:pt>
                <c:pt idx="84">
                  <c:v>38.12</c:v>
                </c:pt>
                <c:pt idx="85">
                  <c:v>37.22</c:v>
                </c:pt>
                <c:pt idx="86">
                  <c:v>37.36</c:v>
                </c:pt>
                <c:pt idx="87">
                  <c:v>37.74</c:v>
                </c:pt>
                <c:pt idx="88">
                  <c:v>38.35</c:v>
                </c:pt>
                <c:pt idx="89">
                  <c:v>37.55</c:v>
                </c:pt>
                <c:pt idx="90">
                  <c:v>37.42</c:v>
                </c:pt>
                <c:pt idx="91">
                  <c:v>36.84</c:v>
                </c:pt>
                <c:pt idx="92">
                  <c:v>37.08</c:v>
                </c:pt>
                <c:pt idx="93">
                  <c:v>37.76</c:v>
                </c:pt>
                <c:pt idx="94">
                  <c:v>37.23</c:v>
                </c:pt>
                <c:pt idx="95">
                  <c:v>36.79</c:v>
                </c:pt>
                <c:pt idx="96">
                  <c:v>36.84</c:v>
                </c:pt>
                <c:pt idx="97">
                  <c:v>37.41</c:v>
                </c:pt>
                <c:pt idx="98">
                  <c:v>37.35</c:v>
                </c:pt>
                <c:pt idx="99">
                  <c:v>36.09</c:v>
                </c:pt>
                <c:pt idx="100">
                  <c:v>35.63</c:v>
                </c:pt>
                <c:pt idx="101">
                  <c:v>35.84</c:v>
                </c:pt>
                <c:pt idx="102">
                  <c:v>36</c:v>
                </c:pt>
                <c:pt idx="103">
                  <c:v>34.35</c:v>
                </c:pt>
                <c:pt idx="104">
                  <c:v>34.7</c:v>
                </c:pt>
                <c:pt idx="105">
                  <c:v>34.34</c:v>
                </c:pt>
                <c:pt idx="106">
                  <c:v>34.47</c:v>
                </c:pt>
                <c:pt idx="107">
                  <c:v>34.14</c:v>
                </c:pt>
                <c:pt idx="108">
                  <c:v>34.22</c:v>
                </c:pt>
                <c:pt idx="109">
                  <c:v>34.67</c:v>
                </c:pt>
                <c:pt idx="110">
                  <c:v>36.58</c:v>
                </c:pt>
                <c:pt idx="111">
                  <c:v>35.73</c:v>
                </c:pt>
                <c:pt idx="112">
                  <c:v>35.01</c:v>
                </c:pt>
                <c:pt idx="113">
                  <c:v>34.93</c:v>
                </c:pt>
                <c:pt idx="114">
                  <c:v>34.21</c:v>
                </c:pt>
                <c:pt idx="115">
                  <c:v>34.99</c:v>
                </c:pt>
                <c:pt idx="116">
                  <c:v>35.03</c:v>
                </c:pt>
                <c:pt idx="117">
                  <c:v>34.68</c:v>
                </c:pt>
                <c:pt idx="118">
                  <c:v>34.53</c:v>
                </c:pt>
                <c:pt idx="119">
                  <c:v>36.33</c:v>
                </c:pt>
                <c:pt idx="120">
                  <c:v>36.8</c:v>
                </c:pt>
                <c:pt idx="121">
                  <c:v>37.14</c:v>
                </c:pt>
                <c:pt idx="122">
                  <c:v>36.52</c:v>
                </c:pt>
                <c:pt idx="123">
                  <c:v>35.98</c:v>
                </c:pt>
                <c:pt idx="124">
                  <c:v>36.45</c:v>
                </c:pt>
                <c:pt idx="125">
                  <c:v>35.42</c:v>
                </c:pt>
                <c:pt idx="126">
                  <c:v>35.45</c:v>
                </c:pt>
                <c:pt idx="127">
                  <c:v>35.8</c:v>
                </c:pt>
                <c:pt idx="128">
                  <c:v>34.76</c:v>
                </c:pt>
                <c:pt idx="129">
                  <c:v>34.68</c:v>
                </c:pt>
                <c:pt idx="130">
                  <c:v>35.43</c:v>
                </c:pt>
                <c:pt idx="131">
                  <c:v>34.68</c:v>
                </c:pt>
                <c:pt idx="132">
                  <c:v>36.3</c:v>
                </c:pt>
                <c:pt idx="133">
                  <c:v>36.6</c:v>
                </c:pt>
                <c:pt idx="134">
                  <c:v>34.85</c:v>
                </c:pt>
                <c:pt idx="135">
                  <c:v>34.12</c:v>
                </c:pt>
                <c:pt idx="136">
                  <c:v>34.52</c:v>
                </c:pt>
                <c:pt idx="137">
                  <c:v>34.43</c:v>
                </c:pt>
                <c:pt idx="138">
                  <c:v>33.06</c:v>
                </c:pt>
                <c:pt idx="139">
                  <c:v>33.31</c:v>
                </c:pt>
                <c:pt idx="140">
                  <c:v>33.76</c:v>
                </c:pt>
                <c:pt idx="141">
                  <c:v>34.15</c:v>
                </c:pt>
                <c:pt idx="142">
                  <c:v>33.69</c:v>
                </c:pt>
                <c:pt idx="143">
                  <c:v>32.88</c:v>
                </c:pt>
                <c:pt idx="144">
                  <c:v>32.06</c:v>
                </c:pt>
                <c:pt idx="145">
                  <c:v>32.12</c:v>
                </c:pt>
                <c:pt idx="146">
                  <c:v>33.33</c:v>
                </c:pt>
                <c:pt idx="147">
                  <c:v>33.2</c:v>
                </c:pt>
                <c:pt idx="148">
                  <c:v>31.01</c:v>
                </c:pt>
                <c:pt idx="149">
                  <c:v>30.62</c:v>
                </c:pt>
                <c:pt idx="150">
                  <c:v>31.19</c:v>
                </c:pt>
                <c:pt idx="151">
                  <c:v>28.85</c:v>
                </c:pt>
                <c:pt idx="152">
                  <c:v>29.1</c:v>
                </c:pt>
                <c:pt idx="153">
                  <c:v>28.99</c:v>
                </c:pt>
                <c:pt idx="154">
                  <c:v>29.75</c:v>
                </c:pt>
                <c:pt idx="155">
                  <c:v>29.02</c:v>
                </c:pt>
                <c:pt idx="156">
                  <c:v>29.45</c:v>
                </c:pt>
                <c:pt idx="157">
                  <c:v>29.34</c:v>
                </c:pt>
                <c:pt idx="158">
                  <c:v>28.61</c:v>
                </c:pt>
                <c:pt idx="159">
                  <c:v>27.04</c:v>
                </c:pt>
                <c:pt idx="160">
                  <c:v>25.53</c:v>
                </c:pt>
                <c:pt idx="161">
                  <c:v>26.98</c:v>
                </c:pt>
                <c:pt idx="162">
                  <c:v>27.08</c:v>
                </c:pt>
                <c:pt idx="163">
                  <c:v>28.65</c:v>
                </c:pt>
                <c:pt idx="164">
                  <c:v>28.17</c:v>
                </c:pt>
                <c:pt idx="165">
                  <c:v>28.07</c:v>
                </c:pt>
                <c:pt idx="166">
                  <c:v>29.03</c:v>
                </c:pt>
                <c:pt idx="167">
                  <c:v>30.24</c:v>
                </c:pt>
                <c:pt idx="168">
                  <c:v>30.12</c:v>
                </c:pt>
                <c:pt idx="169">
                  <c:v>29.62</c:v>
                </c:pt>
                <c:pt idx="170">
                  <c:v>29.28</c:v>
                </c:pt>
                <c:pt idx="171">
                  <c:v>31.24</c:v>
                </c:pt>
                <c:pt idx="172">
                  <c:v>31.39</c:v>
                </c:pt>
                <c:pt idx="173">
                  <c:v>34.08</c:v>
                </c:pt>
                <c:pt idx="174">
                  <c:v>34.34</c:v>
                </c:pt>
                <c:pt idx="175">
                  <c:v>35.87</c:v>
                </c:pt>
                <c:pt idx="176">
                  <c:v>35.24</c:v>
                </c:pt>
                <c:pt idx="177">
                  <c:v>35.08</c:v>
                </c:pt>
                <c:pt idx="178">
                  <c:v>35.21</c:v>
                </c:pt>
                <c:pt idx="179">
                  <c:v>36.33</c:v>
                </c:pt>
                <c:pt idx="180">
                  <c:v>36.85</c:v>
                </c:pt>
                <c:pt idx="181">
                  <c:v>35.09</c:v>
                </c:pt>
                <c:pt idx="182">
                  <c:v>36.03</c:v>
                </c:pt>
                <c:pt idx="183">
                  <c:v>36.1</c:v>
                </c:pt>
                <c:pt idx="184">
                  <c:v>34.66</c:v>
                </c:pt>
                <c:pt idx="185">
                  <c:v>34.75</c:v>
                </c:pt>
                <c:pt idx="186">
                  <c:v>35.93</c:v>
                </c:pt>
                <c:pt idx="187">
                  <c:v>37.41</c:v>
                </c:pt>
                <c:pt idx="188">
                  <c:v>35.89</c:v>
                </c:pt>
                <c:pt idx="189">
                  <c:v>35.57</c:v>
                </c:pt>
                <c:pt idx="190">
                  <c:v>35.79</c:v>
                </c:pt>
                <c:pt idx="191">
                  <c:v>35.49</c:v>
                </c:pt>
                <c:pt idx="192">
                  <c:v>35.11</c:v>
                </c:pt>
                <c:pt idx="193">
                  <c:v>33.34</c:v>
                </c:pt>
                <c:pt idx="194">
                  <c:v>34.77</c:v>
                </c:pt>
                <c:pt idx="195">
                  <c:v>35.75</c:v>
                </c:pt>
                <c:pt idx="196">
                  <c:v>35.39</c:v>
                </c:pt>
                <c:pt idx="197">
                  <c:v>35.83</c:v>
                </c:pt>
                <c:pt idx="198">
                  <c:v>36.98</c:v>
                </c:pt>
                <c:pt idx="199">
                  <c:v>37.49</c:v>
                </c:pt>
                <c:pt idx="200">
                  <c:v>37.64</c:v>
                </c:pt>
                <c:pt idx="201">
                  <c:v>37.84</c:v>
                </c:pt>
                <c:pt idx="202">
                  <c:v>39.31</c:v>
                </c:pt>
                <c:pt idx="203">
                  <c:v>36.33</c:v>
                </c:pt>
                <c:pt idx="204">
                  <c:v>36.81</c:v>
                </c:pt>
                <c:pt idx="205">
                  <c:v>36.29</c:v>
                </c:pt>
                <c:pt idx="206">
                  <c:v>36.19</c:v>
                </c:pt>
                <c:pt idx="207">
                  <c:v>35.58</c:v>
                </c:pt>
                <c:pt idx="208">
                  <c:v>34.97</c:v>
                </c:pt>
                <c:pt idx="209">
                  <c:v>34.68</c:v>
                </c:pt>
                <c:pt idx="210">
                  <c:v>34.55</c:v>
                </c:pt>
                <c:pt idx="211">
                  <c:v>34.75</c:v>
                </c:pt>
                <c:pt idx="212">
                  <c:v>35.4</c:v>
                </c:pt>
                <c:pt idx="213">
                  <c:v>35.37</c:v>
                </c:pt>
                <c:pt idx="214">
                  <c:v>36.47</c:v>
                </c:pt>
                <c:pt idx="215">
                  <c:v>36.32</c:v>
                </c:pt>
                <c:pt idx="216">
                  <c:v>34.82</c:v>
                </c:pt>
                <c:pt idx="217">
                  <c:v>35.97</c:v>
                </c:pt>
                <c:pt idx="218">
                  <c:v>34.78</c:v>
                </c:pt>
                <c:pt idx="219">
                  <c:v>35.1</c:v>
                </c:pt>
                <c:pt idx="220">
                  <c:v>34.51</c:v>
                </c:pt>
                <c:pt idx="221">
                  <c:v>35.23</c:v>
                </c:pt>
                <c:pt idx="222">
                  <c:v>33.53</c:v>
                </c:pt>
                <c:pt idx="223">
                  <c:v>33.39</c:v>
                </c:pt>
                <c:pt idx="224">
                  <c:v>34.82</c:v>
                </c:pt>
                <c:pt idx="225">
                  <c:v>34.27</c:v>
                </c:pt>
                <c:pt idx="226">
                  <c:v>33.44</c:v>
                </c:pt>
                <c:pt idx="227">
                  <c:v>35.28</c:v>
                </c:pt>
                <c:pt idx="228">
                  <c:v>35.21</c:v>
                </c:pt>
                <c:pt idx="229">
                  <c:v>33.6</c:v>
                </c:pt>
                <c:pt idx="230">
                  <c:v>35.7</c:v>
                </c:pt>
                <c:pt idx="231">
                  <c:v>34.64</c:v>
                </c:pt>
                <c:pt idx="232">
                  <c:v>31.83</c:v>
                </c:pt>
                <c:pt idx="233">
                  <c:v>33.03</c:v>
                </c:pt>
                <c:pt idx="234">
                  <c:v>33.59</c:v>
                </c:pt>
                <c:pt idx="235">
                  <c:v>29.34</c:v>
                </c:pt>
                <c:pt idx="236">
                  <c:v>30.46</c:v>
                </c:pt>
                <c:pt idx="237">
                  <c:v>31.71</c:v>
                </c:pt>
                <c:pt idx="238">
                  <c:v>31.14</c:v>
                </c:pt>
                <c:pt idx="239">
                  <c:v>33.25</c:v>
                </c:pt>
                <c:pt idx="240">
                  <c:v>34.17</c:v>
                </c:pt>
                <c:pt idx="241">
                  <c:v>34.64</c:v>
                </c:pt>
                <c:pt idx="242">
                  <c:v>33.64</c:v>
                </c:pt>
                <c:pt idx="243">
                  <c:v>36.25</c:v>
                </c:pt>
                <c:pt idx="244">
                  <c:v>38.24</c:v>
                </c:pt>
                <c:pt idx="245">
                  <c:v>38.61</c:v>
                </c:pt>
                <c:pt idx="246">
                  <c:v>38.28</c:v>
                </c:pt>
                <c:pt idx="247">
                  <c:v>37.69</c:v>
                </c:pt>
                <c:pt idx="248">
                  <c:v>35.4</c:v>
                </c:pt>
                <c:pt idx="249">
                  <c:v>35.09</c:v>
                </c:pt>
                <c:pt idx="250">
                  <c:v>31.18</c:v>
                </c:pt>
                <c:pt idx="251">
                  <c:v>32.44</c:v>
                </c:pt>
              </c:numCache>
            </c:numRef>
          </c:val>
          <c:smooth val="0"/>
        </c:ser>
        <c:marker val="1"/>
        <c:axId val="48127447"/>
        <c:axId val="30493840"/>
      </c:lineChart>
      <c:catAx>
        <c:axId val="48127447"/>
        <c:scaling>
          <c:orientation val="maxMin"/>
        </c:scaling>
        <c:axPos val="b"/>
        <c:title>
          <c:tx>
            <c:rich>
              <a:bodyPr vert="horz" rot="0" anchor="ctr"/>
              <a:lstStyle/>
              <a:p>
                <a:pPr algn="ctr">
                  <a:defRPr/>
                </a:pPr>
                <a:r>
                  <a:rPr lang="en-US" cap="none" sz="850" b="1" i="0" u="none" baseline="0"/>
                  <a:t>Date</a:t>
                </a:r>
              </a:p>
            </c:rich>
          </c:tx>
          <c:layout>
            <c:manualLayout>
              <c:xMode val="factor"/>
              <c:yMode val="factor"/>
              <c:x val="0"/>
              <c:y val="0.002"/>
            </c:manualLayout>
          </c:layout>
          <c:overlay val="0"/>
          <c:spPr>
            <a:noFill/>
            <a:ln>
              <a:noFill/>
            </a:ln>
          </c:spPr>
        </c:title>
        <c:delete val="0"/>
        <c:numFmt formatCode="m/yyyy" sourceLinked="0"/>
        <c:majorTickMark val="out"/>
        <c:minorTickMark val="none"/>
        <c:tickLblPos val="nextTo"/>
        <c:crossAx val="30493840"/>
        <c:crosses val="autoZero"/>
        <c:auto val="1"/>
        <c:lblOffset val="100"/>
        <c:tickLblSkip val="75"/>
        <c:tickMarkSkip val="75"/>
        <c:noMultiLvlLbl val="0"/>
      </c:catAx>
      <c:valAx>
        <c:axId val="30493840"/>
        <c:scaling>
          <c:orientation val="minMax"/>
          <c:max val="54"/>
          <c:min val="23"/>
        </c:scaling>
        <c:axPos val="r"/>
        <c:title>
          <c:tx>
            <c:rich>
              <a:bodyPr vert="horz" rot="-5400000" anchor="ctr"/>
              <a:lstStyle/>
              <a:p>
                <a:pPr algn="ctr">
                  <a:defRPr/>
                </a:pPr>
                <a:r>
                  <a:rPr lang="en-US" cap="none" sz="800" b="1" i="0" u="none" baseline="0"/>
                  <a:t>Stock Price ($)</a:t>
                </a:r>
              </a:p>
            </c:rich>
          </c:tx>
          <c:layout/>
          <c:overlay val="0"/>
          <c:spPr>
            <a:noFill/>
            <a:ln>
              <a:noFill/>
            </a:ln>
          </c:spPr>
        </c:title>
        <c:majorGridlines/>
        <c:delete val="0"/>
        <c:numFmt formatCode="0" sourceLinked="0"/>
        <c:majorTickMark val="out"/>
        <c:minorTickMark val="none"/>
        <c:tickLblPos val="nextTo"/>
        <c:crossAx val="48127447"/>
        <c:crosses val="max"/>
        <c:crossBetween val="between"/>
        <c:dispUnits/>
      </c:valAx>
      <c:spPr>
        <a:noFill/>
        <a:ln>
          <a:noFill/>
        </a:ln>
      </c:spPr>
    </c:plotArea>
    <c:plotVisOnly val="1"/>
    <c:dispBlanksAs val="gap"/>
    <c:showDLblsOverMax val="0"/>
  </c:chart>
  <c:spPr>
    <a:solidFill>
      <a:srgbClr val="FFFFFF"/>
    </a:soli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24</xdr:row>
      <xdr:rowOff>142875</xdr:rowOff>
    </xdr:from>
    <xdr:to>
      <xdr:col>17</xdr:col>
      <xdr:colOff>57150</xdr:colOff>
      <xdr:row>40</xdr:row>
      <xdr:rowOff>28575</xdr:rowOff>
    </xdr:to>
    <xdr:graphicFrame>
      <xdr:nvGraphicFramePr>
        <xdr:cNvPr id="1" name="Chart 4"/>
        <xdr:cNvGraphicFramePr/>
      </xdr:nvGraphicFramePr>
      <xdr:xfrm>
        <a:off x="4762500" y="3867150"/>
        <a:ext cx="4295775" cy="23241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24</xdr:row>
      <xdr:rowOff>142875</xdr:rowOff>
    </xdr:from>
    <xdr:to>
      <xdr:col>8</xdr:col>
      <xdr:colOff>361950</xdr:colOff>
      <xdr:row>40</xdr:row>
      <xdr:rowOff>28575</xdr:rowOff>
    </xdr:to>
    <xdr:graphicFrame>
      <xdr:nvGraphicFramePr>
        <xdr:cNvPr id="2" name="Chart 5"/>
        <xdr:cNvGraphicFramePr/>
      </xdr:nvGraphicFramePr>
      <xdr:xfrm>
        <a:off x="133350" y="3867150"/>
        <a:ext cx="4524375" cy="2324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Instructions"/>
  <dimension ref="A2:B5"/>
  <sheetViews>
    <sheetView workbookViewId="0" topLeftCell="A1">
      <selection activeCell="B35" sqref="B35"/>
    </sheetView>
  </sheetViews>
  <sheetFormatPr defaultColWidth="9.140625" defaultRowHeight="12.75"/>
  <cols>
    <col min="1" max="1" width="4.7109375" style="53" customWidth="1"/>
    <col min="2" max="2" width="72.28125" style="55" customWidth="1"/>
  </cols>
  <sheetData>
    <row r="2" spans="1:2" ht="12.75">
      <c r="A2" s="53">
        <v>1</v>
      </c>
      <c r="B2" s="55" t="s">
        <v>159</v>
      </c>
    </row>
    <row r="3" spans="1:2" ht="12.75">
      <c r="A3" s="53">
        <v>2</v>
      </c>
      <c r="B3" s="55" t="s">
        <v>160</v>
      </c>
    </row>
    <row r="4" spans="1:2" ht="25.5">
      <c r="A4" s="53">
        <v>3</v>
      </c>
      <c r="B4" s="55" t="s">
        <v>161</v>
      </c>
    </row>
    <row r="5" spans="1:2" ht="38.25">
      <c r="A5" s="53">
        <v>4</v>
      </c>
      <c r="B5" s="55" t="s">
        <v>73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wksStock"/>
  <dimension ref="B1:S1135"/>
  <sheetViews>
    <sheetView tabSelected="1" workbookViewId="0" topLeftCell="A1">
      <selection activeCell="C2" sqref="C2"/>
    </sheetView>
  </sheetViews>
  <sheetFormatPr defaultColWidth="9.140625" defaultRowHeight="12.75"/>
  <cols>
    <col min="1" max="1" width="2.28125" style="9" customWidth="1"/>
    <col min="2" max="2" width="20.421875" style="4" bestFit="1" customWidth="1"/>
    <col min="3" max="3" width="12.7109375" style="4" customWidth="1"/>
    <col min="4" max="4" width="1.8515625" style="9" customWidth="1"/>
    <col min="5" max="5" width="9.00390625" style="4" bestFit="1" customWidth="1"/>
    <col min="6" max="7" width="5.00390625" style="4" bestFit="1" customWidth="1"/>
    <col min="8" max="8" width="8.140625" style="4" customWidth="1"/>
    <col min="9" max="9" width="8.57421875" style="4" bestFit="1" customWidth="1"/>
    <col min="10" max="10" width="5.7109375" style="11" customWidth="1"/>
    <col min="11" max="11" width="9.421875" style="4" bestFit="1" customWidth="1"/>
    <col min="12" max="12" width="6.7109375" style="4" customWidth="1"/>
    <col min="13" max="13" width="7.421875" style="4" customWidth="1"/>
    <col min="14" max="14" width="8.421875" style="4" customWidth="1"/>
    <col min="15" max="15" width="7.57421875" style="4" bestFit="1" customWidth="1"/>
    <col min="16" max="16" width="6.8515625" style="9" bestFit="1" customWidth="1"/>
    <col min="17" max="17" width="9.8515625" style="38" customWidth="1"/>
    <col min="18" max="18" width="9.8515625" style="39" customWidth="1"/>
    <col min="19" max="16384" width="9.140625" style="4" customWidth="1"/>
  </cols>
  <sheetData>
    <row r="1" spans="2:15" ht="6.75" customHeight="1">
      <c r="B1" s="9"/>
      <c r="C1" s="9"/>
      <c r="E1" s="9"/>
      <c r="F1" s="9"/>
      <c r="G1" s="9"/>
      <c r="H1" s="9"/>
      <c r="I1" s="9"/>
      <c r="J1" s="12"/>
      <c r="K1" s="9"/>
      <c r="L1" s="9"/>
      <c r="M1" s="9"/>
      <c r="N1" s="9"/>
      <c r="O1" s="9"/>
    </row>
    <row r="2" spans="2:18" ht="12.75" customHeight="1">
      <c r="B2" s="13" t="s">
        <v>111</v>
      </c>
      <c r="C2" s="7" t="s">
        <v>0</v>
      </c>
      <c r="E2" s="58" t="s">
        <v>93</v>
      </c>
      <c r="F2" s="59"/>
      <c r="G2" s="59"/>
      <c r="H2" s="59"/>
      <c r="I2" s="60"/>
      <c r="J2" s="61" t="s">
        <v>105</v>
      </c>
      <c r="K2" s="58" t="s">
        <v>94</v>
      </c>
      <c r="L2" s="59"/>
      <c r="M2" s="59"/>
      <c r="N2" s="59"/>
      <c r="O2" s="60"/>
      <c r="P2" s="58" t="s">
        <v>81</v>
      </c>
      <c r="Q2" s="60"/>
      <c r="R2" s="57" t="s">
        <v>93</v>
      </c>
    </row>
    <row r="3" spans="2:18" ht="15">
      <c r="B3" s="13" t="s">
        <v>121</v>
      </c>
      <c r="C3" s="8">
        <f>InputEndDate-365</f>
        <v>39745</v>
      </c>
      <c r="D3" s="10"/>
      <c r="E3" s="13" t="s">
        <v>99</v>
      </c>
      <c r="F3" s="13" t="s">
        <v>102</v>
      </c>
      <c r="G3" s="13" t="s">
        <v>103</v>
      </c>
      <c r="H3" s="50" t="s">
        <v>141</v>
      </c>
      <c r="I3" s="13" t="s">
        <v>104</v>
      </c>
      <c r="J3" s="62"/>
      <c r="K3" s="13" t="s">
        <v>99</v>
      </c>
      <c r="L3" s="13" t="s">
        <v>102</v>
      </c>
      <c r="M3" s="13" t="s">
        <v>103</v>
      </c>
      <c r="N3" s="50" t="s">
        <v>141</v>
      </c>
      <c r="O3" s="13" t="s">
        <v>104</v>
      </c>
      <c r="P3" s="13" t="s">
        <v>82</v>
      </c>
      <c r="Q3" s="52" t="s">
        <v>83</v>
      </c>
      <c r="R3" s="57" t="s">
        <v>140</v>
      </c>
    </row>
    <row r="4" spans="2:18" ht="15">
      <c r="B4" s="13" t="s">
        <v>122</v>
      </c>
      <c r="C4" s="8">
        <f ca="1">TODAY()</f>
        <v>40110</v>
      </c>
      <c r="D4" s="10"/>
      <c r="E4" t="s">
        <v>6</v>
      </c>
      <c r="F4">
        <v>33.4</v>
      </c>
      <c r="G4">
        <v>33.7</v>
      </c>
      <c r="H4">
        <v>3</v>
      </c>
      <c r="I4" s="54">
        <v>3</v>
      </c>
      <c r="J4" s="53">
        <v>15</v>
      </c>
      <c r="K4" t="s">
        <v>8</v>
      </c>
      <c r="L4" t="s">
        <v>139</v>
      </c>
      <c r="M4">
        <v>0.05</v>
      </c>
      <c r="N4">
        <v>1</v>
      </c>
      <c r="O4">
        <v>621</v>
      </c>
      <c r="P4" s="28">
        <v>33.54389893005279</v>
      </c>
      <c r="Q4" s="51">
        <f>(ABS(P4-G4)/G4)</f>
        <v>0.004632079226920239</v>
      </c>
      <c r="R4" s="47">
        <v>1.8329999999999087</v>
      </c>
    </row>
    <row r="5" spans="2:18" ht="12.75">
      <c r="B5" s="22"/>
      <c r="C5" s="23"/>
      <c r="D5" s="10"/>
      <c r="E5" t="s">
        <v>9</v>
      </c>
      <c r="F5">
        <v>30.9</v>
      </c>
      <c r="G5">
        <v>31.2</v>
      </c>
      <c r="H5">
        <v>0</v>
      </c>
      <c r="I5" s="54">
        <v>0</v>
      </c>
      <c r="J5" s="53">
        <v>17.5</v>
      </c>
      <c r="K5" t="s">
        <v>10</v>
      </c>
      <c r="L5" t="s">
        <v>139</v>
      </c>
      <c r="M5">
        <v>0.05</v>
      </c>
      <c r="N5">
        <v>0</v>
      </c>
      <c r="O5">
        <v>493</v>
      </c>
      <c r="P5" s="28">
        <v>31.05379002582059</v>
      </c>
      <c r="Q5" s="51">
        <f>(ABS(P5-G5)/G5)</f>
        <v>0.0046862171211349305</v>
      </c>
      <c r="R5" s="47">
        <v>1.6239999999999317</v>
      </c>
    </row>
    <row r="6" spans="2:18" ht="12.75">
      <c r="B6" s="13" t="s">
        <v>106</v>
      </c>
      <c r="C6" s="14">
        <f>COUNT(Data!E:E)</f>
        <v>252</v>
      </c>
      <c r="D6" s="10"/>
      <c r="E6" t="s">
        <v>11</v>
      </c>
      <c r="F6">
        <v>28.4</v>
      </c>
      <c r="G6">
        <v>28.7</v>
      </c>
      <c r="H6">
        <v>8</v>
      </c>
      <c r="I6" s="54">
        <v>0</v>
      </c>
      <c r="J6" s="53">
        <v>20</v>
      </c>
      <c r="K6" t="s">
        <v>13</v>
      </c>
      <c r="L6" t="s">
        <v>139</v>
      </c>
      <c r="M6">
        <v>0.05</v>
      </c>
      <c r="N6">
        <v>0</v>
      </c>
      <c r="O6">
        <v>276</v>
      </c>
      <c r="P6" s="28">
        <v>28.563681121927747</v>
      </c>
      <c r="Q6" s="51">
        <f>(ABS(P6-G6)/G6)</f>
        <v>0.004749786692412976</v>
      </c>
      <c r="R6" s="47">
        <v>1.411999999999955</v>
      </c>
    </row>
    <row r="7" spans="2:18" ht="12.75">
      <c r="B7" s="50" t="s">
        <v>144</v>
      </c>
      <c r="C7" s="15">
        <f>Observations/253</f>
        <v>0.9960474308300395</v>
      </c>
      <c r="D7" s="10"/>
      <c r="E7" t="s">
        <v>14</v>
      </c>
      <c r="F7">
        <v>25.9</v>
      </c>
      <c r="G7">
        <v>26.2</v>
      </c>
      <c r="H7">
        <v>10</v>
      </c>
      <c r="I7" s="54">
        <v>8</v>
      </c>
      <c r="J7" s="53">
        <v>22.5</v>
      </c>
      <c r="K7" t="s">
        <v>16</v>
      </c>
      <c r="L7" t="s">
        <v>139</v>
      </c>
      <c r="M7">
        <v>0.05</v>
      </c>
      <c r="N7">
        <v>1</v>
      </c>
      <c r="O7">
        <v>391</v>
      </c>
      <c r="P7" s="28">
        <v>26.07357226513323</v>
      </c>
      <c r="Q7" s="51">
        <f>(ABS(P7-G7)/G7)</f>
        <v>0.004825486063617165</v>
      </c>
      <c r="R7" s="47">
        <v>1.2269999999999754</v>
      </c>
    </row>
    <row r="8" spans="2:18" ht="12.75">
      <c r="B8" s="13" t="s">
        <v>107</v>
      </c>
      <c r="C8" s="16">
        <f>fVolatility()</f>
        <v>0.027996364644704314</v>
      </c>
      <c r="D8" s="10"/>
      <c r="E8" t="s">
        <v>17</v>
      </c>
      <c r="F8">
        <v>23.4</v>
      </c>
      <c r="G8">
        <v>23.7</v>
      </c>
      <c r="H8">
        <v>39</v>
      </c>
      <c r="I8" s="54">
        <v>168</v>
      </c>
      <c r="J8" s="53">
        <v>25</v>
      </c>
      <c r="K8" t="s">
        <v>18</v>
      </c>
      <c r="L8" t="s">
        <v>139</v>
      </c>
      <c r="M8">
        <v>0.05</v>
      </c>
      <c r="N8">
        <v>15</v>
      </c>
      <c r="O8">
        <v>707</v>
      </c>
      <c r="P8" s="28">
        <v>23.583465667143646</v>
      </c>
      <c r="Q8" s="51">
        <f>(ABS(P8-G8)/G8)</f>
        <v>0.004917060458073997</v>
      </c>
      <c r="R8" s="47">
        <v>1.0619999999999936</v>
      </c>
    </row>
    <row r="9" spans="2:18" ht="12">
      <c r="B9" s="50" t="s">
        <v>145</v>
      </c>
      <c r="C9" s="17">
        <f>VolPerOb*SQRT(252)</f>
        <v>0.44442851078261275</v>
      </c>
      <c r="E9" s="4" t="s">
        <v>19</v>
      </c>
      <c r="F9" s="4">
        <v>20.9</v>
      </c>
      <c r="G9" s="4">
        <v>21.2</v>
      </c>
      <c r="H9" s="32">
        <v>20</v>
      </c>
      <c r="I9" s="27">
        <v>0</v>
      </c>
      <c r="J9" s="11">
        <v>27.5</v>
      </c>
      <c r="K9" s="4" t="s">
        <v>21</v>
      </c>
      <c r="L9" s="4" t="s">
        <v>139</v>
      </c>
      <c r="M9" s="4">
        <v>0.05</v>
      </c>
      <c r="N9" s="32">
        <v>6</v>
      </c>
      <c r="O9" s="32">
        <v>3119</v>
      </c>
      <c r="P9" s="35">
        <v>21.09340690105352</v>
      </c>
      <c r="Q9" s="39">
        <f>(ABS(P9-G9)/G9)</f>
        <v>0.005027976365399982</v>
      </c>
      <c r="R9" s="39">
        <v>0.9130000000000004</v>
      </c>
    </row>
    <row r="10" spans="2:18" ht="12">
      <c r="B10" s="22"/>
      <c r="C10" s="24"/>
      <c r="E10" s="4" t="s">
        <v>22</v>
      </c>
      <c r="F10" s="4">
        <v>19.4</v>
      </c>
      <c r="G10" s="4">
        <v>19.7</v>
      </c>
      <c r="H10" s="32">
        <v>33</v>
      </c>
      <c r="I10" s="27">
        <v>13</v>
      </c>
      <c r="J10" s="11">
        <v>29</v>
      </c>
      <c r="K10" s="4" t="s">
        <v>23</v>
      </c>
      <c r="L10" s="4" t="s">
        <v>139</v>
      </c>
      <c r="M10" s="4">
        <v>0.05</v>
      </c>
      <c r="N10" s="32">
        <v>4</v>
      </c>
      <c r="O10" s="32">
        <v>2224</v>
      </c>
      <c r="P10" s="35">
        <v>19.599538646386474</v>
      </c>
      <c r="Q10" s="39">
        <f>(ABS(P10-G10)/G10)</f>
        <v>0.005099561097133262</v>
      </c>
      <c r="R10" s="39">
        <v>0.8310000000000003</v>
      </c>
    </row>
    <row r="11" spans="2:18" ht="12">
      <c r="B11" s="13" t="s">
        <v>92</v>
      </c>
      <c r="C11" s="18">
        <v>40110</v>
      </c>
      <c r="E11" s="4" t="s">
        <v>24</v>
      </c>
      <c r="F11" s="4">
        <v>18.4</v>
      </c>
      <c r="G11" s="4">
        <v>18.7</v>
      </c>
      <c r="H11" s="32">
        <v>42</v>
      </c>
      <c r="I11" s="27">
        <v>13</v>
      </c>
      <c r="J11" s="11">
        <v>30</v>
      </c>
      <c r="K11" s="4" t="s">
        <v>25</v>
      </c>
      <c r="L11" s="4" t="s">
        <v>139</v>
      </c>
      <c r="M11" s="4">
        <v>0.05</v>
      </c>
      <c r="N11" s="32">
        <v>120</v>
      </c>
      <c r="O11" s="32">
        <v>7741</v>
      </c>
      <c r="P11" s="35">
        <v>18.603879460461442</v>
      </c>
      <c r="Q11" s="39">
        <f>(ABS(P11-G11)/G11)</f>
        <v>0.005140135804200905</v>
      </c>
      <c r="R11" s="39">
        <v>0.7780000000000002</v>
      </c>
    </row>
    <row r="12" spans="2:18" ht="12">
      <c r="B12" s="50" t="s">
        <v>74</v>
      </c>
      <c r="C12" s="19">
        <v>48.56</v>
      </c>
      <c r="E12" s="4" t="s">
        <v>26</v>
      </c>
      <c r="F12" s="4">
        <v>17.4</v>
      </c>
      <c r="G12" s="4">
        <v>17.7</v>
      </c>
      <c r="H12" s="32">
        <v>51</v>
      </c>
      <c r="I12" s="27">
        <v>62</v>
      </c>
      <c r="J12" s="11">
        <v>31</v>
      </c>
      <c r="K12" s="4" t="s">
        <v>27</v>
      </c>
      <c r="L12" s="4" t="s">
        <v>139</v>
      </c>
      <c r="M12" s="4">
        <v>0.05</v>
      </c>
      <c r="N12" s="32">
        <v>3</v>
      </c>
      <c r="O12" s="32">
        <v>4339</v>
      </c>
      <c r="P12" s="35">
        <v>17.60869324351738</v>
      </c>
      <c r="Q12" s="39">
        <f>(ABS(P12-G12)/G12)</f>
        <v>0.005158573812577401</v>
      </c>
      <c r="R12" s="39">
        <v>0.7270000000000002</v>
      </c>
    </row>
    <row r="13" spans="2:18" ht="12.75">
      <c r="B13" s="13" t="s">
        <v>118</v>
      </c>
      <c r="C13" s="20">
        <f>Data!F2</f>
        <v>13551800</v>
      </c>
      <c r="E13" s="4" t="s">
        <v>28</v>
      </c>
      <c r="F13" s="4">
        <v>15.9</v>
      </c>
      <c r="G13" s="4">
        <v>16.2</v>
      </c>
      <c r="H13" s="32">
        <v>15</v>
      </c>
      <c r="I13" s="33">
        <v>4441</v>
      </c>
      <c r="J13" s="11">
        <v>32.5</v>
      </c>
      <c r="K13" s="4" t="s">
        <v>30</v>
      </c>
      <c r="L13" s="4" t="s">
        <v>139</v>
      </c>
      <c r="M13" s="4">
        <v>0.05</v>
      </c>
      <c r="N13" s="32">
        <v>1</v>
      </c>
      <c r="O13" s="32">
        <v>1594</v>
      </c>
      <c r="P13" s="35">
        <v>16.117864377097327</v>
      </c>
      <c r="Q13" s="39">
        <f>(ABS(P13-G13)/G13)</f>
        <v>0.005070100179177322</v>
      </c>
      <c r="R13" s="39">
        <v>0.6540000000000001</v>
      </c>
    </row>
    <row r="14" spans="2:18" ht="12">
      <c r="B14" s="13" t="s">
        <v>125</v>
      </c>
      <c r="C14" s="21">
        <v>0.32</v>
      </c>
      <c r="E14" s="4" t="s">
        <v>31</v>
      </c>
      <c r="F14" s="4">
        <v>14.4</v>
      </c>
      <c r="G14" s="4">
        <v>14.7</v>
      </c>
      <c r="H14" s="32">
        <v>6</v>
      </c>
      <c r="I14" s="32">
        <v>3606</v>
      </c>
      <c r="J14" s="11">
        <v>34</v>
      </c>
      <c r="K14" s="4" t="s">
        <v>32</v>
      </c>
      <c r="L14" s="4" t="s">
        <v>139</v>
      </c>
      <c r="M14" s="4">
        <v>0.05</v>
      </c>
      <c r="N14" s="32">
        <v>10</v>
      </c>
      <c r="O14" s="32">
        <v>1487</v>
      </c>
      <c r="P14" s="35">
        <v>14.632131534269966</v>
      </c>
      <c r="Q14" s="39">
        <f>(ABS(P14-G14)/G14)</f>
        <v>0.004616902430614492</v>
      </c>
      <c r="R14" s="39">
        <v>0.5840000000000001</v>
      </c>
    </row>
    <row r="15" spans="2:18" ht="12">
      <c r="B15" s="13" t="s">
        <v>126</v>
      </c>
      <c r="C15" s="29">
        <v>0.014512471655328797</v>
      </c>
      <c r="E15" s="4" t="s">
        <v>33</v>
      </c>
      <c r="F15" s="4">
        <v>13.5</v>
      </c>
      <c r="G15" s="4">
        <v>13.7</v>
      </c>
      <c r="H15" s="32">
        <v>1</v>
      </c>
      <c r="I15" s="27">
        <v>6419</v>
      </c>
      <c r="J15" s="11">
        <v>35</v>
      </c>
      <c r="K15" s="4" t="s">
        <v>34</v>
      </c>
      <c r="L15" s="4" t="s">
        <v>139</v>
      </c>
      <c r="M15" s="4">
        <v>0.05</v>
      </c>
      <c r="N15" s="27">
        <v>9</v>
      </c>
      <c r="O15" s="27">
        <v>2932</v>
      </c>
      <c r="P15" s="35">
        <v>13.647051133079074</v>
      </c>
      <c r="Q15" s="39">
        <f>(ABS(P15-G15)/G15)</f>
        <v>0.0038648807971478133</v>
      </c>
      <c r="R15" s="39">
        <v>0.539</v>
      </c>
    </row>
    <row r="16" spans="5:18" ht="12">
      <c r="E16" s="4" t="s">
        <v>35</v>
      </c>
      <c r="F16" s="4">
        <v>12.5</v>
      </c>
      <c r="G16" s="4">
        <v>12.7</v>
      </c>
      <c r="H16" s="27">
        <v>10</v>
      </c>
      <c r="I16" s="27">
        <v>6644</v>
      </c>
      <c r="J16" s="11">
        <v>36</v>
      </c>
      <c r="K16" s="4" t="s">
        <v>36</v>
      </c>
      <c r="L16" s="4" t="s">
        <v>139</v>
      </c>
      <c r="M16" s="4">
        <v>0.05</v>
      </c>
      <c r="N16" s="27">
        <v>9</v>
      </c>
      <c r="O16" s="27">
        <v>1498</v>
      </c>
      <c r="P16" s="4">
        <v>12.669056044376113</v>
      </c>
      <c r="Q16" s="39">
        <f>(ABS(P16-G16)/G16)</f>
        <v>0.002436531938888694</v>
      </c>
      <c r="R16" s="39">
        <v>0.495</v>
      </c>
    </row>
    <row r="17" spans="2:18" ht="12">
      <c r="B17" s="13" t="s">
        <v>91</v>
      </c>
      <c r="C17" s="18">
        <v>40137</v>
      </c>
      <c r="E17" s="4" t="s">
        <v>37</v>
      </c>
      <c r="F17" s="4">
        <v>11</v>
      </c>
      <c r="G17" s="4">
        <v>11.2</v>
      </c>
      <c r="H17" s="27">
        <v>10</v>
      </c>
      <c r="I17" s="27">
        <v>12536</v>
      </c>
      <c r="J17" s="11">
        <v>37.5</v>
      </c>
      <c r="K17" s="4" t="s">
        <v>38</v>
      </c>
      <c r="L17" s="4" t="s">
        <v>139</v>
      </c>
      <c r="M17" s="4">
        <v>0.05</v>
      </c>
      <c r="N17" s="27">
        <v>20</v>
      </c>
      <c r="O17" s="27">
        <v>3685</v>
      </c>
      <c r="P17" s="4">
        <v>11.222628546620022</v>
      </c>
      <c r="Q17" s="39">
        <f>(ABS(P17-G17)/G17)</f>
        <v>0.00202040594821635</v>
      </c>
      <c r="R17" s="39">
        <v>0.43199999999999994</v>
      </c>
    </row>
    <row r="18" spans="2:18" ht="12">
      <c r="B18" s="13" t="s">
        <v>124</v>
      </c>
      <c r="C18" s="21">
        <v>27</v>
      </c>
      <c r="E18" s="4" t="s">
        <v>39</v>
      </c>
      <c r="F18" s="4">
        <v>9.4</v>
      </c>
      <c r="G18" s="4">
        <v>9.7</v>
      </c>
      <c r="H18" s="27">
        <v>1</v>
      </c>
      <c r="I18" s="27">
        <v>10604</v>
      </c>
      <c r="J18" s="11">
        <v>39</v>
      </c>
      <c r="K18" s="4" t="s">
        <v>40</v>
      </c>
      <c r="L18" s="4" t="s">
        <v>139</v>
      </c>
      <c r="M18" s="4">
        <v>0.05</v>
      </c>
      <c r="N18" s="27">
        <v>40</v>
      </c>
      <c r="O18" s="27">
        <v>2068</v>
      </c>
      <c r="P18" s="4">
        <v>9.81379789748194</v>
      </c>
      <c r="Q18" s="39">
        <f>(ABS(P18-G18)/G18)</f>
        <v>0.011731742008447541</v>
      </c>
      <c r="R18" s="39">
        <v>0.3709999999999999</v>
      </c>
    </row>
    <row r="19" spans="5:18" ht="12">
      <c r="E19" s="4" t="s">
        <v>41</v>
      </c>
      <c r="F19" s="4">
        <v>8.5</v>
      </c>
      <c r="G19" s="4">
        <v>8.7</v>
      </c>
      <c r="H19" s="27">
        <v>10</v>
      </c>
      <c r="I19" s="27">
        <v>7009</v>
      </c>
      <c r="J19" s="11">
        <v>40</v>
      </c>
      <c r="K19" s="4" t="s">
        <v>42</v>
      </c>
      <c r="L19" s="4" t="s">
        <v>139</v>
      </c>
      <c r="M19" s="4">
        <v>0.05</v>
      </c>
      <c r="N19" s="27">
        <v>19</v>
      </c>
      <c r="O19" s="27">
        <v>2229</v>
      </c>
      <c r="P19" s="4">
        <v>8.904043431457566</v>
      </c>
      <c r="Q19" s="39">
        <f>(ABS(P19-G19)/G19)</f>
        <v>0.02345326798362839</v>
      </c>
      <c r="R19" s="39">
        <v>0.33199999999999985</v>
      </c>
    </row>
    <row r="20" spans="5:18" ht="12">
      <c r="E20" s="4" t="s">
        <v>43</v>
      </c>
      <c r="F20" s="4">
        <v>7.5</v>
      </c>
      <c r="G20" s="4">
        <v>7.7</v>
      </c>
      <c r="H20" s="27">
        <v>105</v>
      </c>
      <c r="I20" s="27">
        <v>6924</v>
      </c>
      <c r="J20" s="11">
        <v>41</v>
      </c>
      <c r="K20" s="4" t="s">
        <v>44</v>
      </c>
      <c r="L20" s="4" t="s">
        <v>139</v>
      </c>
      <c r="M20" s="4">
        <v>0.05</v>
      </c>
      <c r="N20" s="27">
        <v>3</v>
      </c>
      <c r="O20" s="27">
        <v>5032</v>
      </c>
      <c r="P20" s="4">
        <v>8.02451891663138</v>
      </c>
      <c r="Q20" s="39">
        <f>(ABS(P20-G20)/G20)</f>
        <v>0.04214531384823105</v>
      </c>
      <c r="R20" s="39">
        <v>0.2929999999999998</v>
      </c>
    </row>
    <row r="21" spans="5:18" ht="12">
      <c r="E21" s="4" t="s">
        <v>45</v>
      </c>
      <c r="F21" s="4">
        <v>6.1</v>
      </c>
      <c r="G21" s="4">
        <v>6.2</v>
      </c>
      <c r="H21" s="27">
        <v>18</v>
      </c>
      <c r="I21" s="27">
        <v>5489</v>
      </c>
      <c r="J21" s="11">
        <v>42.5</v>
      </c>
      <c r="K21" s="4" t="s">
        <v>47</v>
      </c>
      <c r="L21" s="4">
        <v>0.05</v>
      </c>
      <c r="M21" s="4">
        <v>0.1</v>
      </c>
      <c r="N21" s="27">
        <v>3</v>
      </c>
      <c r="O21" s="27">
        <v>8471</v>
      </c>
      <c r="P21" s="4">
        <v>6.77465501378137</v>
      </c>
      <c r="Q21" s="39">
        <f>(ABS(P21-G21)/G21)</f>
        <v>0.09268629254538222</v>
      </c>
      <c r="R21" s="39">
        <v>0.23699999999999977</v>
      </c>
    </row>
    <row r="22" spans="5:18" ht="12">
      <c r="E22" s="4" t="s">
        <v>48</v>
      </c>
      <c r="F22" s="4">
        <v>4.6</v>
      </c>
      <c r="G22" s="4">
        <v>4.8</v>
      </c>
      <c r="H22" s="4">
        <v>47</v>
      </c>
      <c r="I22" s="4">
        <v>2342</v>
      </c>
      <c r="J22" s="11">
        <v>44</v>
      </c>
      <c r="K22" s="4" t="s">
        <v>49</v>
      </c>
      <c r="L22" s="4">
        <v>0.1</v>
      </c>
      <c r="M22" s="4">
        <v>0.2</v>
      </c>
      <c r="N22" s="4">
        <v>51</v>
      </c>
      <c r="O22" s="4">
        <v>6392</v>
      </c>
      <c r="P22" s="4">
        <v>5.624398968928304</v>
      </c>
      <c r="Q22" s="39">
        <f>(ABS(P22-G22)/G22)</f>
        <v>0.17174978519339673</v>
      </c>
      <c r="R22" s="39">
        <v>0.23199999999999976</v>
      </c>
    </row>
    <row r="23" spans="5:19" ht="12">
      <c r="E23" s="4" t="s">
        <v>50</v>
      </c>
      <c r="F23" s="4">
        <v>3.7</v>
      </c>
      <c r="G23" s="4">
        <v>3.9</v>
      </c>
      <c r="H23" s="4">
        <v>72</v>
      </c>
      <c r="I23" s="4">
        <v>24611</v>
      </c>
      <c r="J23" s="11">
        <v>45</v>
      </c>
      <c r="K23" s="35" t="s">
        <v>51</v>
      </c>
      <c r="L23" s="35">
        <v>0.2</v>
      </c>
      <c r="M23" s="35">
        <v>0.25</v>
      </c>
      <c r="N23" s="35">
        <v>141</v>
      </c>
      <c r="O23" s="35">
        <v>9068</v>
      </c>
      <c r="P23" s="35">
        <v>4.920548066796243</v>
      </c>
      <c r="Q23" s="39">
        <f>(ABS(P23-G23)/G23)</f>
        <v>0.26167899148621626</v>
      </c>
      <c r="R23" s="39">
        <v>0.22299999999999975</v>
      </c>
      <c r="S23" s="35"/>
    </row>
    <row r="24" spans="5:19" ht="12">
      <c r="E24" s="4" t="s">
        <v>52</v>
      </c>
      <c r="F24" s="4">
        <v>2.9</v>
      </c>
      <c r="G24" s="4">
        <v>3</v>
      </c>
      <c r="H24" s="4">
        <v>16</v>
      </c>
      <c r="I24" s="4">
        <v>10136</v>
      </c>
      <c r="J24" s="11">
        <v>46</v>
      </c>
      <c r="K24" s="35" t="s">
        <v>53</v>
      </c>
      <c r="L24" s="35">
        <v>0.3</v>
      </c>
      <c r="M24" s="35">
        <v>0.4</v>
      </c>
      <c r="N24" s="35">
        <v>1303</v>
      </c>
      <c r="O24" s="35">
        <v>6404</v>
      </c>
      <c r="P24" s="35">
        <v>4.271021959915924</v>
      </c>
      <c r="Q24" s="39">
        <f>(ABS(P24-G24)/G24)</f>
        <v>0.42367398663864125</v>
      </c>
      <c r="R24" s="39">
        <v>0.20199999999999974</v>
      </c>
      <c r="S24" s="35"/>
    </row>
    <row r="25" spans="5:19" ht="12">
      <c r="E25" s="4" t="s">
        <v>54</v>
      </c>
      <c r="F25" s="4">
        <v>1.75</v>
      </c>
      <c r="G25" s="4">
        <v>1.85</v>
      </c>
      <c r="H25" s="4">
        <v>353</v>
      </c>
      <c r="I25" s="4">
        <v>18172</v>
      </c>
      <c r="J25" s="11">
        <v>47.5</v>
      </c>
      <c r="K25" s="4" t="s">
        <v>55</v>
      </c>
      <c r="L25" s="4">
        <v>0.7</v>
      </c>
      <c r="M25" s="35">
        <v>0.75</v>
      </c>
      <c r="N25" s="35">
        <v>1677</v>
      </c>
      <c r="O25" s="35">
        <v>6297</v>
      </c>
      <c r="P25" s="35">
        <v>3.4027531005789022</v>
      </c>
      <c r="Q25" s="39">
        <f>(ABS(P25-G25)/G25)</f>
        <v>0.83932600031292</v>
      </c>
      <c r="R25" s="39">
        <v>0.18899999999999972</v>
      </c>
      <c r="S25" s="35"/>
    </row>
    <row r="26" spans="5:19" ht="12">
      <c r="E26" s="4" t="s">
        <v>56</v>
      </c>
      <c r="F26" s="4">
        <v>0.9</v>
      </c>
      <c r="G26" s="4">
        <v>0.95</v>
      </c>
      <c r="H26" s="4">
        <v>1881</v>
      </c>
      <c r="I26" s="4">
        <v>15765</v>
      </c>
      <c r="J26" s="11">
        <v>49</v>
      </c>
      <c r="K26" s="35" t="s">
        <v>57</v>
      </c>
      <c r="L26" s="35">
        <v>1.3</v>
      </c>
      <c r="M26" s="35">
        <v>1.4</v>
      </c>
      <c r="N26" s="35">
        <v>205</v>
      </c>
      <c r="O26" s="35">
        <v>2345</v>
      </c>
      <c r="P26" s="35">
        <v>2.6627842366901255</v>
      </c>
      <c r="Q26" s="39">
        <f>(ABS(P26-G26)/G26)</f>
        <v>1.8029307754632902</v>
      </c>
      <c r="R26" s="39">
        <v>0.175</v>
      </c>
      <c r="S26" s="35"/>
    </row>
    <row r="27" spans="5:19" ht="12">
      <c r="E27" s="4" t="s">
        <v>58</v>
      </c>
      <c r="F27" s="4">
        <v>0.5</v>
      </c>
      <c r="G27" s="4">
        <v>0.55</v>
      </c>
      <c r="H27" s="4">
        <v>1627</v>
      </c>
      <c r="I27" s="4">
        <v>18680</v>
      </c>
      <c r="J27" s="11">
        <v>50</v>
      </c>
      <c r="K27" s="35" t="s">
        <v>59</v>
      </c>
      <c r="L27" s="35">
        <v>1.9</v>
      </c>
      <c r="M27" s="35">
        <v>2</v>
      </c>
      <c r="N27" s="35">
        <v>2989</v>
      </c>
      <c r="O27" s="35">
        <v>1461</v>
      </c>
      <c r="P27" s="35">
        <v>2.2389122881306385</v>
      </c>
      <c r="Q27" s="39">
        <f>(ABS(P27-G27)/G27)</f>
        <v>3.070749614782979</v>
      </c>
      <c r="R27" s="39">
        <v>0.17</v>
      </c>
      <c r="S27" s="35"/>
    </row>
    <row r="28" spans="5:19" ht="12">
      <c r="E28" s="4" t="s">
        <v>60</v>
      </c>
      <c r="F28" s="4" t="s">
        <v>139</v>
      </c>
      <c r="G28" s="4">
        <v>0.05</v>
      </c>
      <c r="H28" s="4">
        <v>20</v>
      </c>
      <c r="I28" s="4">
        <v>3154</v>
      </c>
      <c r="J28" s="11">
        <v>55</v>
      </c>
      <c r="K28" s="35" t="s">
        <v>61</v>
      </c>
      <c r="L28" s="35">
        <v>6.4</v>
      </c>
      <c r="M28" s="35">
        <v>6.5</v>
      </c>
      <c r="N28" s="35">
        <v>180</v>
      </c>
      <c r="O28" s="35">
        <v>207</v>
      </c>
      <c r="P28" s="35">
        <v>0.8388502207887871</v>
      </c>
      <c r="Q28" s="39">
        <f>(ABS(P28-G28)/G28)</f>
        <v>15.77700441577574</v>
      </c>
      <c r="R28" s="39">
        <v>0.2</v>
      </c>
      <c r="S28" s="35"/>
    </row>
    <row r="29" spans="11:19" ht="12">
      <c r="K29" s="35"/>
      <c r="L29" s="35"/>
      <c r="M29" s="35"/>
      <c r="N29" s="35"/>
      <c r="O29" s="35"/>
      <c r="P29" s="35"/>
      <c r="Q29" s="39"/>
      <c r="S29" s="35"/>
    </row>
    <row r="30" spans="11:19" ht="12">
      <c r="K30" s="35"/>
      <c r="L30" s="35"/>
      <c r="M30" s="35"/>
      <c r="N30" s="35"/>
      <c r="O30" s="35"/>
      <c r="P30" s="35"/>
      <c r="Q30" s="39"/>
      <c r="S30" s="35"/>
    </row>
    <row r="31" spans="11:19" ht="12">
      <c r="K31" s="35"/>
      <c r="L31" s="35"/>
      <c r="M31" s="35"/>
      <c r="N31" s="35"/>
      <c r="O31" s="35"/>
      <c r="P31" s="35"/>
      <c r="Q31" s="39"/>
      <c r="S31" s="35"/>
    </row>
    <row r="32" spans="11:19" ht="12">
      <c r="K32" s="35"/>
      <c r="L32" s="35"/>
      <c r="M32" s="35"/>
      <c r="N32" s="35"/>
      <c r="O32" s="35"/>
      <c r="P32" s="35"/>
      <c r="Q32" s="39"/>
      <c r="S32" s="35"/>
    </row>
    <row r="33" spans="11:19" ht="12">
      <c r="K33" s="35"/>
      <c r="L33" s="35"/>
      <c r="M33" s="35"/>
      <c r="N33" s="35"/>
      <c r="O33" s="35"/>
      <c r="P33" s="35"/>
      <c r="Q33" s="39"/>
      <c r="S33" s="35"/>
    </row>
    <row r="34" ht="12">
      <c r="Q34" s="39"/>
    </row>
    <row r="35" ht="12">
      <c r="E35" s="5"/>
    </row>
    <row r="36" ht="12">
      <c r="E36" s="5"/>
    </row>
    <row r="37" ht="12">
      <c r="E37" s="5"/>
    </row>
    <row r="38" ht="12">
      <c r="E38" s="5"/>
    </row>
    <row r="39" ht="12">
      <c r="E39" s="5"/>
    </row>
    <row r="40" ht="12">
      <c r="E40" s="5"/>
    </row>
    <row r="41" ht="12">
      <c r="E41" s="5"/>
    </row>
    <row r="42" ht="12">
      <c r="E42" s="5"/>
    </row>
    <row r="43" ht="12">
      <c r="E43" s="5"/>
    </row>
    <row r="44" ht="12">
      <c r="E44" s="5"/>
    </row>
    <row r="45" ht="12">
      <c r="E45" s="5"/>
    </row>
    <row r="46" ht="12">
      <c r="E46" s="5"/>
    </row>
    <row r="47" ht="12">
      <c r="E47" s="5"/>
    </row>
    <row r="48" ht="12">
      <c r="E48" s="5"/>
    </row>
    <row r="49" ht="12">
      <c r="E49" s="5"/>
    </row>
    <row r="50" ht="12">
      <c r="E50" s="5"/>
    </row>
    <row r="51" ht="12">
      <c r="E51" s="5"/>
    </row>
    <row r="52" ht="12">
      <c r="E52" s="5"/>
    </row>
    <row r="53" ht="12">
      <c r="E53" s="5"/>
    </row>
    <row r="54" ht="12">
      <c r="E54" s="5"/>
    </row>
    <row r="55" ht="12">
      <c r="E55" s="5"/>
    </row>
    <row r="56" ht="12">
      <c r="E56" s="5"/>
    </row>
    <row r="57" ht="12">
      <c r="E57" s="5"/>
    </row>
    <row r="58" ht="12">
      <c r="E58" s="5"/>
    </row>
    <row r="59" ht="12">
      <c r="E59" s="5"/>
    </row>
    <row r="60" ht="12">
      <c r="E60" s="5"/>
    </row>
    <row r="61" ht="12">
      <c r="E61" s="5"/>
    </row>
    <row r="62" ht="12">
      <c r="E62" s="5"/>
    </row>
    <row r="63" ht="12">
      <c r="E63" s="5"/>
    </row>
    <row r="64" ht="12">
      <c r="E64" s="5"/>
    </row>
    <row r="65" ht="12">
      <c r="E65" s="5"/>
    </row>
    <row r="66" ht="12">
      <c r="E66" s="5"/>
    </row>
    <row r="67" ht="12">
      <c r="E67" s="5"/>
    </row>
    <row r="68" ht="12">
      <c r="E68" s="5"/>
    </row>
    <row r="69" ht="12">
      <c r="E69" s="5"/>
    </row>
    <row r="70" ht="12">
      <c r="E70" s="5"/>
    </row>
    <row r="71" ht="12">
      <c r="E71" s="5"/>
    </row>
    <row r="72" ht="12">
      <c r="E72" s="5"/>
    </row>
    <row r="73" ht="12">
      <c r="E73" s="5"/>
    </row>
    <row r="74" ht="12">
      <c r="E74" s="5"/>
    </row>
    <row r="75" ht="12">
      <c r="E75" s="5"/>
    </row>
    <row r="76" ht="12">
      <c r="E76" s="5"/>
    </row>
    <row r="77" ht="12">
      <c r="E77" s="5"/>
    </row>
    <row r="78" ht="12">
      <c r="E78" s="5"/>
    </row>
    <row r="79" ht="12">
      <c r="E79" s="5"/>
    </row>
    <row r="80" ht="12">
      <c r="E80" s="5"/>
    </row>
    <row r="81" ht="12">
      <c r="E81" s="5"/>
    </row>
    <row r="82" ht="12">
      <c r="E82" s="5"/>
    </row>
    <row r="83" ht="12">
      <c r="E83" s="5"/>
    </row>
    <row r="84" ht="12">
      <c r="E84" s="5"/>
    </row>
    <row r="85" ht="12">
      <c r="E85" s="5"/>
    </row>
    <row r="86" ht="12">
      <c r="E86" s="5"/>
    </row>
    <row r="87" ht="12">
      <c r="E87" s="5"/>
    </row>
    <row r="88" ht="12">
      <c r="E88" s="5"/>
    </row>
    <row r="89" ht="12">
      <c r="E89" s="5"/>
    </row>
    <row r="90" ht="12">
      <c r="E90" s="5"/>
    </row>
    <row r="91" ht="12">
      <c r="E91" s="5"/>
    </row>
    <row r="92" ht="12">
      <c r="E92" s="5"/>
    </row>
    <row r="93" ht="12">
      <c r="E93" s="5"/>
    </row>
    <row r="94" ht="12">
      <c r="E94" s="5"/>
    </row>
    <row r="95" ht="12">
      <c r="E95" s="5"/>
    </row>
    <row r="96" ht="12">
      <c r="E96" s="5"/>
    </row>
    <row r="97" ht="12">
      <c r="E97" s="5"/>
    </row>
    <row r="98" ht="12">
      <c r="E98" s="5"/>
    </row>
    <row r="99" ht="12">
      <c r="E99" s="5"/>
    </row>
    <row r="100" ht="12">
      <c r="E100" s="5"/>
    </row>
    <row r="101" ht="12">
      <c r="E101" s="5"/>
    </row>
    <row r="102" ht="12">
      <c r="E102" s="5"/>
    </row>
    <row r="103" ht="12">
      <c r="E103" s="5"/>
    </row>
    <row r="104" ht="12">
      <c r="E104" s="5"/>
    </row>
    <row r="105" ht="12">
      <c r="E105" s="5"/>
    </row>
    <row r="106" ht="12">
      <c r="E106" s="5"/>
    </row>
    <row r="107" ht="12">
      <c r="E107" s="5"/>
    </row>
    <row r="108" ht="12">
      <c r="E108" s="5"/>
    </row>
    <row r="109" ht="12">
      <c r="E109" s="5"/>
    </row>
    <row r="110" ht="12">
      <c r="E110" s="5"/>
    </row>
    <row r="111" ht="12">
      <c r="E111" s="5"/>
    </row>
    <row r="112" ht="12">
      <c r="E112" s="5"/>
    </row>
    <row r="113" ht="12">
      <c r="E113" s="5"/>
    </row>
    <row r="114" ht="12">
      <c r="E114" s="5"/>
    </row>
    <row r="115" ht="12">
      <c r="E115" s="5"/>
    </row>
    <row r="116" ht="12">
      <c r="E116" s="5"/>
    </row>
    <row r="117" ht="12">
      <c r="E117" s="5"/>
    </row>
    <row r="118" ht="12">
      <c r="E118" s="5"/>
    </row>
    <row r="119" ht="12">
      <c r="E119" s="5"/>
    </row>
    <row r="120" ht="12">
      <c r="E120" s="5"/>
    </row>
    <row r="121" ht="12">
      <c r="E121" s="5"/>
    </row>
    <row r="122" ht="12">
      <c r="E122" s="5"/>
    </row>
    <row r="123" ht="12">
      <c r="E123" s="5"/>
    </row>
    <row r="124" ht="12">
      <c r="E124" s="5"/>
    </row>
    <row r="125" ht="12">
      <c r="E125" s="5"/>
    </row>
    <row r="126" ht="12">
      <c r="E126" s="5"/>
    </row>
    <row r="127" ht="12">
      <c r="E127" s="5"/>
    </row>
    <row r="128" ht="12">
      <c r="E128" s="5"/>
    </row>
    <row r="129" ht="12">
      <c r="E129" s="5"/>
    </row>
    <row r="130" ht="12">
      <c r="E130" s="5"/>
    </row>
    <row r="131" ht="12">
      <c r="E131" s="5"/>
    </row>
    <row r="132" ht="12">
      <c r="E132" s="5"/>
    </row>
    <row r="133" ht="12">
      <c r="E133" s="5"/>
    </row>
    <row r="134" ht="12">
      <c r="E134" s="5"/>
    </row>
    <row r="135" ht="12">
      <c r="E135" s="5"/>
    </row>
    <row r="136" ht="12">
      <c r="E136" s="5"/>
    </row>
    <row r="137" ht="12">
      <c r="E137" s="5"/>
    </row>
    <row r="138" ht="12">
      <c r="E138" s="5"/>
    </row>
    <row r="139" ht="12">
      <c r="E139" s="5"/>
    </row>
    <row r="140" ht="12">
      <c r="E140" s="5"/>
    </row>
    <row r="141" ht="12">
      <c r="E141" s="5"/>
    </row>
    <row r="142" ht="12">
      <c r="E142" s="5"/>
    </row>
    <row r="143" ht="12">
      <c r="E143" s="5"/>
    </row>
    <row r="144" ht="12">
      <c r="E144" s="5"/>
    </row>
    <row r="145" ht="12">
      <c r="E145" s="5"/>
    </row>
    <row r="146" ht="12">
      <c r="E146" s="5"/>
    </row>
    <row r="147" ht="12">
      <c r="E147" s="5"/>
    </row>
    <row r="148" ht="12">
      <c r="E148" s="5"/>
    </row>
    <row r="149" ht="12">
      <c r="E149" s="5"/>
    </row>
    <row r="150" ht="12">
      <c r="E150" s="5"/>
    </row>
    <row r="151" ht="12">
      <c r="E151" s="5"/>
    </row>
    <row r="152" ht="12">
      <c r="E152" s="5"/>
    </row>
    <row r="153" ht="12">
      <c r="E153" s="5"/>
    </row>
    <row r="154" ht="12">
      <c r="E154" s="5"/>
    </row>
    <row r="155" ht="12">
      <c r="E155" s="5"/>
    </row>
    <row r="156" ht="12">
      <c r="E156" s="5"/>
    </row>
    <row r="157" ht="12">
      <c r="E157" s="5"/>
    </row>
    <row r="158" ht="12">
      <c r="E158" s="5"/>
    </row>
    <row r="159" ht="12">
      <c r="E159" s="5"/>
    </row>
    <row r="160" ht="12">
      <c r="E160" s="5"/>
    </row>
    <row r="161" ht="12">
      <c r="E161" s="5"/>
    </row>
    <row r="162" ht="12">
      <c r="E162" s="5"/>
    </row>
    <row r="163" ht="12">
      <c r="E163" s="5"/>
    </row>
    <row r="164" ht="12">
      <c r="E164" s="5"/>
    </row>
    <row r="165" ht="12">
      <c r="E165" s="5"/>
    </row>
    <row r="166" ht="12">
      <c r="E166" s="5"/>
    </row>
    <row r="167" ht="12">
      <c r="E167" s="5"/>
    </row>
    <row r="168" ht="12">
      <c r="E168" s="5"/>
    </row>
    <row r="169" ht="12">
      <c r="E169" s="5"/>
    </row>
    <row r="170" ht="12">
      <c r="E170" s="5"/>
    </row>
    <row r="171" ht="12">
      <c r="E171" s="5"/>
    </row>
    <row r="172" ht="12">
      <c r="E172" s="5"/>
    </row>
    <row r="173" ht="12">
      <c r="E173" s="5"/>
    </row>
    <row r="174" ht="12">
      <c r="E174" s="5"/>
    </row>
    <row r="175" ht="12">
      <c r="E175" s="5"/>
    </row>
    <row r="176" ht="12">
      <c r="E176" s="5"/>
    </row>
    <row r="177" ht="12">
      <c r="E177" s="5"/>
    </row>
    <row r="178" ht="12">
      <c r="E178" s="5"/>
    </row>
    <row r="179" ht="12">
      <c r="E179" s="5"/>
    </row>
    <row r="180" ht="12">
      <c r="E180" s="5"/>
    </row>
    <row r="181" ht="12">
      <c r="E181" s="5"/>
    </row>
    <row r="182" ht="12">
      <c r="E182" s="5"/>
    </row>
    <row r="183" ht="12">
      <c r="E183" s="5"/>
    </row>
    <row r="184" ht="12">
      <c r="E184" s="5"/>
    </row>
    <row r="185" ht="12">
      <c r="E185" s="5"/>
    </row>
    <row r="186" ht="12">
      <c r="E186" s="5"/>
    </row>
    <row r="187" ht="12">
      <c r="E187" s="5"/>
    </row>
    <row r="188" ht="12">
      <c r="E188" s="5"/>
    </row>
    <row r="189" ht="12">
      <c r="E189" s="5"/>
    </row>
    <row r="190" ht="12">
      <c r="E190" s="5"/>
    </row>
    <row r="191" ht="12">
      <c r="E191" s="5"/>
    </row>
    <row r="192" ht="12">
      <c r="E192" s="5"/>
    </row>
    <row r="193" ht="12">
      <c r="E193" s="5"/>
    </row>
    <row r="194" ht="12">
      <c r="E194" s="5"/>
    </row>
    <row r="195" ht="12">
      <c r="E195" s="5"/>
    </row>
    <row r="196" ht="12">
      <c r="E196" s="5"/>
    </row>
    <row r="197" ht="12">
      <c r="E197" s="5"/>
    </row>
    <row r="198" ht="12">
      <c r="E198" s="5"/>
    </row>
    <row r="199" ht="12">
      <c r="E199" s="5"/>
    </row>
    <row r="200" ht="12">
      <c r="E200" s="5"/>
    </row>
    <row r="201" ht="12">
      <c r="E201" s="5"/>
    </row>
    <row r="202" ht="12">
      <c r="E202" s="5"/>
    </row>
    <row r="203" ht="12">
      <c r="E203" s="5"/>
    </row>
    <row r="204" ht="12">
      <c r="E204" s="5"/>
    </row>
    <row r="205" ht="12">
      <c r="E205" s="5"/>
    </row>
    <row r="206" ht="12">
      <c r="E206" s="5"/>
    </row>
    <row r="207" ht="12">
      <c r="E207" s="5"/>
    </row>
    <row r="208" ht="12">
      <c r="E208" s="5"/>
    </row>
    <row r="209" ht="12">
      <c r="E209" s="5"/>
    </row>
    <row r="210" ht="12">
      <c r="E210" s="5"/>
    </row>
    <row r="211" ht="12">
      <c r="E211" s="5"/>
    </row>
    <row r="212" ht="12">
      <c r="E212" s="5"/>
    </row>
    <row r="213" ht="12">
      <c r="E213" s="5"/>
    </row>
    <row r="214" ht="12">
      <c r="E214" s="5"/>
    </row>
    <row r="215" ht="12">
      <c r="E215" s="5"/>
    </row>
    <row r="216" ht="12">
      <c r="E216" s="5"/>
    </row>
    <row r="217" ht="12">
      <c r="E217" s="5"/>
    </row>
    <row r="218" ht="12">
      <c r="E218" s="5"/>
    </row>
    <row r="219" ht="12">
      <c r="E219" s="5"/>
    </row>
    <row r="220" ht="12">
      <c r="E220" s="5"/>
    </row>
    <row r="221" ht="12">
      <c r="E221" s="5"/>
    </row>
    <row r="222" ht="12">
      <c r="E222" s="5"/>
    </row>
    <row r="223" ht="12">
      <c r="E223" s="5"/>
    </row>
    <row r="224" ht="12">
      <c r="E224" s="5"/>
    </row>
    <row r="225" ht="12">
      <c r="E225" s="5"/>
    </row>
    <row r="226" ht="12">
      <c r="E226" s="5"/>
    </row>
    <row r="227" ht="12">
      <c r="E227" s="5"/>
    </row>
    <row r="228" ht="12">
      <c r="E228" s="5"/>
    </row>
    <row r="229" ht="12">
      <c r="E229" s="5"/>
    </row>
    <row r="230" ht="12">
      <c r="E230" s="5"/>
    </row>
    <row r="231" ht="12">
      <c r="E231" s="5"/>
    </row>
    <row r="232" ht="12">
      <c r="E232" s="5"/>
    </row>
    <row r="233" ht="12">
      <c r="E233" s="5"/>
    </row>
    <row r="234" ht="12">
      <c r="E234" s="5"/>
    </row>
    <row r="235" ht="12">
      <c r="E235" s="5"/>
    </row>
    <row r="236" ht="12">
      <c r="E236" s="5"/>
    </row>
    <row r="237" ht="12">
      <c r="E237" s="5"/>
    </row>
    <row r="238" ht="12">
      <c r="E238" s="5"/>
    </row>
    <row r="239" ht="12">
      <c r="E239" s="5"/>
    </row>
    <row r="240" ht="12">
      <c r="E240" s="5"/>
    </row>
    <row r="241" ht="12">
      <c r="E241" s="5"/>
    </row>
    <row r="242" ht="12">
      <c r="E242" s="5"/>
    </row>
    <row r="243" ht="12">
      <c r="E243" s="5"/>
    </row>
    <row r="244" ht="12">
      <c r="E244" s="5"/>
    </row>
    <row r="245" ht="12">
      <c r="E245" s="5"/>
    </row>
    <row r="246" ht="12">
      <c r="E246" s="5"/>
    </row>
    <row r="247" ht="12">
      <c r="E247" s="5"/>
    </row>
    <row r="248" ht="12">
      <c r="E248" s="5"/>
    </row>
    <row r="249" ht="12">
      <c r="E249" s="5"/>
    </row>
    <row r="250" ht="12">
      <c r="E250" s="5"/>
    </row>
    <row r="251" ht="12">
      <c r="E251" s="5"/>
    </row>
    <row r="252" ht="12">
      <c r="E252" s="5"/>
    </row>
    <row r="253" ht="12">
      <c r="E253" s="5"/>
    </row>
    <row r="254" ht="12">
      <c r="E254" s="5"/>
    </row>
    <row r="255" ht="12">
      <c r="E255" s="5"/>
    </row>
    <row r="256" ht="12">
      <c r="E256" s="5"/>
    </row>
    <row r="257" ht="12">
      <c r="E257" s="5"/>
    </row>
    <row r="258" ht="12">
      <c r="E258" s="5"/>
    </row>
    <row r="259" ht="12">
      <c r="E259" s="5"/>
    </row>
    <row r="260" ht="12">
      <c r="E260" s="5"/>
    </row>
    <row r="261" ht="12">
      <c r="E261" s="5"/>
    </row>
    <row r="262" ht="12">
      <c r="E262" s="5"/>
    </row>
    <row r="263" ht="12">
      <c r="E263" s="5"/>
    </row>
    <row r="264" ht="12">
      <c r="E264" s="5"/>
    </row>
    <row r="265" ht="12">
      <c r="E265" s="5"/>
    </row>
    <row r="266" ht="12">
      <c r="E266" s="5"/>
    </row>
    <row r="267" ht="12">
      <c r="E267" s="5"/>
    </row>
    <row r="268" ht="12">
      <c r="E268" s="5"/>
    </row>
    <row r="269" ht="12">
      <c r="E269" s="5"/>
    </row>
    <row r="270" ht="12">
      <c r="E270" s="5"/>
    </row>
    <row r="271" ht="12">
      <c r="E271" s="5"/>
    </row>
    <row r="272" ht="12">
      <c r="E272" s="5"/>
    </row>
    <row r="273" ht="12">
      <c r="E273" s="5"/>
    </row>
    <row r="274" ht="12">
      <c r="E274" s="5"/>
    </row>
    <row r="275" ht="12">
      <c r="E275" s="5"/>
    </row>
    <row r="276" ht="12">
      <c r="E276" s="5"/>
    </row>
    <row r="277" ht="12">
      <c r="E277" s="5"/>
    </row>
    <row r="278" ht="12">
      <c r="E278" s="5"/>
    </row>
    <row r="279" ht="12">
      <c r="E279" s="5"/>
    </row>
    <row r="280" ht="12">
      <c r="E280" s="5"/>
    </row>
    <row r="281" ht="12">
      <c r="E281" s="5"/>
    </row>
    <row r="282" ht="12">
      <c r="E282" s="5"/>
    </row>
    <row r="283" ht="12">
      <c r="E283" s="5"/>
    </row>
    <row r="284" ht="12">
      <c r="E284" s="5"/>
    </row>
    <row r="285" ht="12">
      <c r="E285" s="5"/>
    </row>
    <row r="286" ht="12">
      <c r="E286" s="5"/>
    </row>
    <row r="287" ht="12">
      <c r="E287" s="5"/>
    </row>
    <row r="288" ht="12">
      <c r="E288" s="5"/>
    </row>
    <row r="289" ht="12">
      <c r="E289" s="5"/>
    </row>
    <row r="290" ht="12">
      <c r="E290" s="5"/>
    </row>
    <row r="291" ht="12">
      <c r="E291" s="5"/>
    </row>
    <row r="292" ht="12">
      <c r="E292" s="5"/>
    </row>
    <row r="293" ht="12">
      <c r="E293" s="5"/>
    </row>
    <row r="294" ht="12">
      <c r="E294" s="5"/>
    </row>
    <row r="295" ht="12">
      <c r="E295" s="5"/>
    </row>
    <row r="296" ht="12">
      <c r="E296" s="5"/>
    </row>
    <row r="297" ht="12">
      <c r="E297" s="5"/>
    </row>
    <row r="298" ht="12">
      <c r="E298" s="5"/>
    </row>
    <row r="299" ht="12">
      <c r="E299" s="5"/>
    </row>
    <row r="300" ht="12">
      <c r="E300" s="5"/>
    </row>
    <row r="301" ht="12">
      <c r="E301" s="5"/>
    </row>
    <row r="302" ht="12">
      <c r="E302" s="5"/>
    </row>
    <row r="303" ht="12">
      <c r="E303" s="5"/>
    </row>
    <row r="304" ht="12">
      <c r="E304" s="5"/>
    </row>
    <row r="305" ht="12">
      <c r="E305" s="5"/>
    </row>
    <row r="306" ht="12">
      <c r="E306" s="5"/>
    </row>
    <row r="307" ht="12">
      <c r="E307" s="5"/>
    </row>
    <row r="308" ht="12">
      <c r="E308" s="5"/>
    </row>
    <row r="309" ht="12">
      <c r="E309" s="5"/>
    </row>
    <row r="310" ht="12">
      <c r="E310" s="5"/>
    </row>
    <row r="311" ht="12">
      <c r="E311" s="5"/>
    </row>
    <row r="312" ht="12">
      <c r="E312" s="5"/>
    </row>
    <row r="313" ht="12">
      <c r="E313" s="5"/>
    </row>
    <row r="314" ht="12">
      <c r="E314" s="5"/>
    </row>
    <row r="315" ht="12">
      <c r="E315" s="5"/>
    </row>
    <row r="316" ht="12">
      <c r="E316" s="5"/>
    </row>
    <row r="317" ht="12">
      <c r="E317" s="5"/>
    </row>
    <row r="318" ht="12">
      <c r="E318" s="5"/>
    </row>
    <row r="319" ht="12">
      <c r="E319" s="5"/>
    </row>
    <row r="320" ht="12">
      <c r="E320" s="5"/>
    </row>
    <row r="321" ht="12">
      <c r="E321" s="5"/>
    </row>
    <row r="322" ht="12">
      <c r="E322" s="5"/>
    </row>
    <row r="323" ht="12">
      <c r="E323" s="5"/>
    </row>
    <row r="324" ht="12">
      <c r="E324" s="5"/>
    </row>
    <row r="325" ht="12">
      <c r="E325" s="5"/>
    </row>
    <row r="326" ht="12">
      <c r="E326" s="5"/>
    </row>
    <row r="327" ht="12">
      <c r="E327" s="5"/>
    </row>
    <row r="328" ht="12">
      <c r="E328" s="5"/>
    </row>
    <row r="329" ht="12">
      <c r="E329" s="5"/>
    </row>
    <row r="330" ht="12">
      <c r="E330" s="5"/>
    </row>
    <row r="331" ht="12">
      <c r="E331" s="5"/>
    </row>
    <row r="332" ht="12">
      <c r="E332" s="5"/>
    </row>
    <row r="333" ht="12">
      <c r="E333" s="5"/>
    </row>
    <row r="334" ht="12">
      <c r="E334" s="5"/>
    </row>
    <row r="335" ht="12">
      <c r="E335" s="5"/>
    </row>
    <row r="336" ht="12">
      <c r="E336" s="5"/>
    </row>
    <row r="337" ht="12">
      <c r="E337" s="5"/>
    </row>
    <row r="338" ht="12">
      <c r="E338" s="5"/>
    </row>
    <row r="339" ht="12">
      <c r="E339" s="5"/>
    </row>
    <row r="340" ht="12">
      <c r="E340" s="5"/>
    </row>
    <row r="341" ht="12">
      <c r="E341" s="5"/>
    </row>
    <row r="342" ht="12">
      <c r="E342" s="5"/>
    </row>
    <row r="343" ht="12">
      <c r="E343" s="5"/>
    </row>
    <row r="344" ht="12">
      <c r="E344" s="5"/>
    </row>
    <row r="345" ht="12">
      <c r="E345" s="5"/>
    </row>
    <row r="346" ht="12">
      <c r="E346" s="5"/>
    </row>
    <row r="347" ht="12">
      <c r="E347" s="5"/>
    </row>
    <row r="348" ht="12">
      <c r="E348" s="5"/>
    </row>
    <row r="349" ht="12">
      <c r="E349" s="5"/>
    </row>
    <row r="350" ht="12">
      <c r="E350" s="5"/>
    </row>
    <row r="351" ht="12">
      <c r="E351" s="5"/>
    </row>
    <row r="352" ht="12">
      <c r="E352" s="5"/>
    </row>
    <row r="353" ht="12">
      <c r="E353" s="5"/>
    </row>
    <row r="354" ht="12">
      <c r="E354" s="5"/>
    </row>
    <row r="355" ht="12">
      <c r="E355" s="5"/>
    </row>
    <row r="356" ht="12">
      <c r="E356" s="5"/>
    </row>
    <row r="357" ht="12">
      <c r="E357" s="5"/>
    </row>
    <row r="358" ht="12">
      <c r="E358" s="5"/>
    </row>
    <row r="359" ht="12">
      <c r="E359" s="5"/>
    </row>
    <row r="360" ht="12">
      <c r="E360" s="5"/>
    </row>
    <row r="361" ht="12">
      <c r="E361" s="5"/>
    </row>
    <row r="362" ht="12">
      <c r="E362" s="5"/>
    </row>
    <row r="363" ht="12">
      <c r="E363" s="5"/>
    </row>
    <row r="364" ht="12">
      <c r="E364" s="5"/>
    </row>
    <row r="365" ht="12">
      <c r="E365" s="5"/>
    </row>
    <row r="366" ht="12">
      <c r="E366" s="5"/>
    </row>
    <row r="367" ht="12">
      <c r="E367" s="5"/>
    </row>
    <row r="368" ht="12">
      <c r="E368" s="5"/>
    </row>
    <row r="369" ht="12">
      <c r="E369" s="5"/>
    </row>
    <row r="370" ht="12">
      <c r="E370" s="5"/>
    </row>
    <row r="371" ht="12">
      <c r="E371" s="5"/>
    </row>
    <row r="372" ht="12">
      <c r="E372" s="5"/>
    </row>
    <row r="373" ht="12">
      <c r="E373" s="5"/>
    </row>
    <row r="374" ht="12">
      <c r="E374" s="5"/>
    </row>
    <row r="375" ht="12">
      <c r="E375" s="5"/>
    </row>
    <row r="376" ht="12">
      <c r="E376" s="5"/>
    </row>
    <row r="377" ht="12">
      <c r="E377" s="5"/>
    </row>
    <row r="378" ht="12">
      <c r="E378" s="5"/>
    </row>
    <row r="379" ht="12">
      <c r="E379" s="5"/>
    </row>
    <row r="380" ht="12">
      <c r="E380" s="5"/>
    </row>
    <row r="381" ht="12">
      <c r="E381" s="5"/>
    </row>
    <row r="382" ht="12">
      <c r="E382" s="5"/>
    </row>
    <row r="383" ht="12">
      <c r="E383" s="5"/>
    </row>
    <row r="384" ht="12">
      <c r="E384" s="5"/>
    </row>
    <row r="385" ht="12">
      <c r="E385" s="5"/>
    </row>
    <row r="386" ht="12">
      <c r="E386" s="5"/>
    </row>
    <row r="387" ht="12">
      <c r="E387" s="5"/>
    </row>
    <row r="388" ht="12">
      <c r="E388" s="5"/>
    </row>
    <row r="389" ht="12">
      <c r="E389" s="5"/>
    </row>
    <row r="390" ht="12">
      <c r="E390" s="5"/>
    </row>
    <row r="391" ht="12">
      <c r="E391" s="5"/>
    </row>
    <row r="392" ht="12">
      <c r="E392" s="5"/>
    </row>
    <row r="393" ht="12">
      <c r="E393" s="5"/>
    </row>
    <row r="394" ht="12">
      <c r="E394" s="5"/>
    </row>
    <row r="395" ht="12">
      <c r="E395" s="5"/>
    </row>
    <row r="396" ht="12">
      <c r="E396" s="5"/>
    </row>
    <row r="397" ht="12">
      <c r="E397" s="5"/>
    </row>
    <row r="398" ht="12">
      <c r="E398" s="5"/>
    </row>
    <row r="399" ht="12">
      <c r="E399" s="5"/>
    </row>
    <row r="400" ht="12">
      <c r="E400" s="5"/>
    </row>
    <row r="401" ht="12">
      <c r="E401" s="5"/>
    </row>
    <row r="402" ht="12">
      <c r="E402" s="5"/>
    </row>
    <row r="403" ht="12">
      <c r="E403" s="5"/>
    </row>
    <row r="404" ht="12">
      <c r="E404" s="5"/>
    </row>
    <row r="405" ht="12">
      <c r="E405" s="5"/>
    </row>
    <row r="406" ht="12">
      <c r="E406" s="5"/>
    </row>
    <row r="407" ht="12">
      <c r="E407" s="5"/>
    </row>
    <row r="408" ht="12">
      <c r="E408" s="5"/>
    </row>
    <row r="409" ht="12">
      <c r="E409" s="5"/>
    </row>
    <row r="410" ht="12">
      <c r="E410" s="5"/>
    </row>
    <row r="411" ht="12">
      <c r="E411" s="5"/>
    </row>
    <row r="412" ht="12">
      <c r="E412" s="5"/>
    </row>
    <row r="413" ht="12">
      <c r="E413" s="5"/>
    </row>
    <row r="414" ht="12">
      <c r="E414" s="5"/>
    </row>
    <row r="415" ht="12">
      <c r="E415" s="5"/>
    </row>
    <row r="416" ht="12">
      <c r="E416" s="5"/>
    </row>
    <row r="417" ht="12">
      <c r="E417" s="5"/>
    </row>
    <row r="418" ht="12">
      <c r="E418" s="5"/>
    </row>
    <row r="419" ht="12">
      <c r="E419" s="5"/>
    </row>
    <row r="420" ht="12">
      <c r="E420" s="5"/>
    </row>
    <row r="421" ht="12">
      <c r="E421" s="5"/>
    </row>
    <row r="422" ht="12">
      <c r="E422" s="5"/>
    </row>
    <row r="423" ht="12">
      <c r="E423" s="5"/>
    </row>
    <row r="424" ht="12">
      <c r="E424" s="5"/>
    </row>
    <row r="425" ht="12">
      <c r="E425" s="5"/>
    </row>
    <row r="426" ht="12">
      <c r="E426" s="5"/>
    </row>
    <row r="427" ht="12">
      <c r="E427" s="5"/>
    </row>
    <row r="428" ht="12">
      <c r="E428" s="5"/>
    </row>
    <row r="429" ht="12">
      <c r="E429" s="5"/>
    </row>
    <row r="430" ht="12">
      <c r="E430" s="5"/>
    </row>
    <row r="431" ht="12">
      <c r="E431" s="5"/>
    </row>
    <row r="432" ht="12">
      <c r="E432" s="5"/>
    </row>
    <row r="433" ht="12">
      <c r="E433" s="5"/>
    </row>
    <row r="434" ht="12">
      <c r="E434" s="5"/>
    </row>
    <row r="435" ht="12">
      <c r="E435" s="5"/>
    </row>
    <row r="436" ht="12">
      <c r="E436" s="5"/>
    </row>
    <row r="437" ht="12">
      <c r="E437" s="5"/>
    </row>
    <row r="438" ht="12">
      <c r="E438" s="5"/>
    </row>
    <row r="439" ht="12">
      <c r="E439" s="5"/>
    </row>
    <row r="440" ht="12">
      <c r="E440" s="5"/>
    </row>
    <row r="441" ht="12">
      <c r="E441" s="5"/>
    </row>
    <row r="442" ht="12">
      <c r="E442" s="5"/>
    </row>
    <row r="443" ht="12">
      <c r="E443" s="5"/>
    </row>
    <row r="444" ht="12">
      <c r="E444" s="5"/>
    </row>
    <row r="445" ht="12">
      <c r="E445" s="5"/>
    </row>
    <row r="446" ht="12">
      <c r="E446" s="5"/>
    </row>
    <row r="447" ht="12">
      <c r="E447" s="5"/>
    </row>
    <row r="448" ht="12">
      <c r="E448" s="5"/>
    </row>
    <row r="449" ht="12">
      <c r="E449" s="5"/>
    </row>
    <row r="450" ht="12">
      <c r="E450" s="5"/>
    </row>
    <row r="451" ht="12">
      <c r="E451" s="5"/>
    </row>
    <row r="452" ht="12">
      <c r="E452" s="5"/>
    </row>
    <row r="453" ht="12">
      <c r="E453" s="5"/>
    </row>
    <row r="454" ht="12">
      <c r="E454" s="5"/>
    </row>
    <row r="455" ht="12">
      <c r="E455" s="5"/>
    </row>
    <row r="456" ht="12">
      <c r="E456" s="5"/>
    </row>
    <row r="457" ht="12">
      <c r="E457" s="5"/>
    </row>
    <row r="458" ht="12">
      <c r="E458" s="5"/>
    </row>
    <row r="459" ht="12">
      <c r="E459" s="5"/>
    </row>
    <row r="460" ht="12">
      <c r="E460" s="5"/>
    </row>
    <row r="461" ht="12">
      <c r="E461" s="5"/>
    </row>
    <row r="462" ht="12">
      <c r="E462" s="5"/>
    </row>
    <row r="463" ht="12">
      <c r="E463" s="5"/>
    </row>
    <row r="464" ht="12">
      <c r="E464" s="5"/>
    </row>
    <row r="465" ht="12">
      <c r="E465" s="5"/>
    </row>
    <row r="466" ht="12">
      <c r="E466" s="5"/>
    </row>
    <row r="467" ht="12">
      <c r="E467" s="5"/>
    </row>
    <row r="468" ht="12">
      <c r="E468" s="5"/>
    </row>
    <row r="469" ht="12">
      <c r="E469" s="5"/>
    </row>
    <row r="470" ht="12">
      <c r="E470" s="5"/>
    </row>
    <row r="471" ht="12">
      <c r="E471" s="5"/>
    </row>
    <row r="472" ht="12">
      <c r="E472" s="5"/>
    </row>
    <row r="473" ht="12">
      <c r="E473" s="5"/>
    </row>
    <row r="474" ht="12">
      <c r="E474" s="5"/>
    </row>
    <row r="475" ht="12">
      <c r="E475" s="5"/>
    </row>
    <row r="476" ht="12">
      <c r="E476" s="5"/>
    </row>
    <row r="477" ht="12">
      <c r="E477" s="5"/>
    </row>
    <row r="478" ht="12">
      <c r="E478" s="5"/>
    </row>
    <row r="479" ht="12">
      <c r="E479" s="5"/>
    </row>
    <row r="480" ht="12">
      <c r="E480" s="5"/>
    </row>
    <row r="481" ht="12">
      <c r="E481" s="5"/>
    </row>
    <row r="482" ht="12">
      <c r="E482" s="5"/>
    </row>
    <row r="483" ht="12">
      <c r="E483" s="5"/>
    </row>
    <row r="484" ht="12">
      <c r="E484" s="5"/>
    </row>
    <row r="485" ht="12">
      <c r="E485" s="5"/>
    </row>
    <row r="486" ht="12">
      <c r="E486" s="5"/>
    </row>
    <row r="487" ht="12">
      <c r="E487" s="5"/>
    </row>
    <row r="488" ht="12">
      <c r="E488" s="5"/>
    </row>
    <row r="489" ht="12">
      <c r="E489" s="5"/>
    </row>
    <row r="490" ht="12">
      <c r="E490" s="5"/>
    </row>
    <row r="491" ht="12">
      <c r="E491" s="5"/>
    </row>
    <row r="492" ht="12">
      <c r="E492" s="5"/>
    </row>
    <row r="493" ht="12">
      <c r="E493" s="5"/>
    </row>
    <row r="494" ht="12">
      <c r="E494" s="5"/>
    </row>
    <row r="495" ht="12">
      <c r="E495" s="5"/>
    </row>
    <row r="496" ht="12">
      <c r="E496" s="5"/>
    </row>
    <row r="497" ht="12">
      <c r="E497" s="5"/>
    </row>
    <row r="498" ht="12">
      <c r="E498" s="5"/>
    </row>
    <row r="499" ht="12">
      <c r="E499" s="5"/>
    </row>
    <row r="500" ht="12">
      <c r="E500" s="5"/>
    </row>
    <row r="501" ht="12">
      <c r="E501" s="5"/>
    </row>
    <row r="502" ht="12">
      <c r="E502" s="5"/>
    </row>
    <row r="503" ht="12">
      <c r="E503" s="5"/>
    </row>
    <row r="504" ht="12">
      <c r="E504" s="5"/>
    </row>
    <row r="505" ht="12">
      <c r="E505" s="5"/>
    </row>
    <row r="506" ht="12">
      <c r="E506" s="5"/>
    </row>
    <row r="507" ht="12">
      <c r="E507" s="5"/>
    </row>
    <row r="508" ht="12">
      <c r="E508" s="5"/>
    </row>
    <row r="509" ht="12">
      <c r="E509" s="5"/>
    </row>
    <row r="510" ht="12">
      <c r="E510" s="5"/>
    </row>
    <row r="511" ht="12">
      <c r="E511" s="5"/>
    </row>
    <row r="512" ht="12">
      <c r="E512" s="5"/>
    </row>
    <row r="513" ht="12">
      <c r="E513" s="5"/>
    </row>
    <row r="514" ht="12">
      <c r="E514" s="5"/>
    </row>
    <row r="515" ht="12">
      <c r="E515" s="5"/>
    </row>
    <row r="516" ht="12">
      <c r="E516" s="5"/>
    </row>
    <row r="517" ht="12">
      <c r="E517" s="5"/>
    </row>
    <row r="518" ht="12">
      <c r="E518" s="5"/>
    </row>
    <row r="519" ht="12">
      <c r="E519" s="5"/>
    </row>
    <row r="520" ht="12">
      <c r="E520" s="5"/>
    </row>
    <row r="521" ht="12">
      <c r="E521" s="5"/>
    </row>
    <row r="522" ht="12">
      <c r="E522" s="5"/>
    </row>
    <row r="523" ht="12">
      <c r="E523" s="5"/>
    </row>
    <row r="524" ht="12">
      <c r="E524" s="5"/>
    </row>
    <row r="525" ht="12">
      <c r="E525" s="5"/>
    </row>
    <row r="526" ht="12">
      <c r="E526" s="5"/>
    </row>
    <row r="527" ht="12">
      <c r="E527" s="5"/>
    </row>
    <row r="528" ht="12">
      <c r="E528" s="5"/>
    </row>
    <row r="529" ht="12">
      <c r="E529" s="5"/>
    </row>
    <row r="530" ht="12">
      <c r="E530" s="5"/>
    </row>
    <row r="531" ht="12">
      <c r="E531" s="5"/>
    </row>
    <row r="532" ht="12">
      <c r="E532" s="5"/>
    </row>
    <row r="533" ht="12">
      <c r="E533" s="5"/>
    </row>
    <row r="534" ht="12">
      <c r="E534" s="5"/>
    </row>
    <row r="535" ht="12">
      <c r="E535" s="5"/>
    </row>
    <row r="536" ht="12">
      <c r="E536" s="5"/>
    </row>
    <row r="537" ht="12">
      <c r="E537" s="5"/>
    </row>
    <row r="538" ht="12">
      <c r="E538" s="5"/>
    </row>
    <row r="539" ht="12">
      <c r="E539" s="5"/>
    </row>
    <row r="540" ht="12">
      <c r="E540" s="5"/>
    </row>
    <row r="541" ht="12">
      <c r="E541" s="5"/>
    </row>
    <row r="542" ht="12">
      <c r="E542" s="5"/>
    </row>
    <row r="543" ht="12">
      <c r="E543" s="5"/>
    </row>
    <row r="544" ht="12">
      <c r="E544" s="5"/>
    </row>
    <row r="545" ht="12">
      <c r="E545" s="5"/>
    </row>
    <row r="546" ht="12">
      <c r="E546" s="5"/>
    </row>
    <row r="547" ht="12">
      <c r="E547" s="5"/>
    </row>
    <row r="548" ht="12">
      <c r="E548" s="5"/>
    </row>
    <row r="549" ht="12">
      <c r="E549" s="5"/>
    </row>
    <row r="550" ht="12">
      <c r="E550" s="5"/>
    </row>
    <row r="551" ht="12">
      <c r="E551" s="5"/>
    </row>
    <row r="552" ht="12">
      <c r="E552" s="5"/>
    </row>
    <row r="553" ht="12">
      <c r="E553" s="5"/>
    </row>
    <row r="554" ht="12">
      <c r="E554" s="5"/>
    </row>
    <row r="555" ht="12">
      <c r="E555" s="5"/>
    </row>
    <row r="556" ht="12">
      <c r="E556" s="5"/>
    </row>
    <row r="557" ht="12">
      <c r="E557" s="5"/>
    </row>
    <row r="558" ht="12">
      <c r="E558" s="5"/>
    </row>
    <row r="559" ht="12">
      <c r="E559" s="5"/>
    </row>
    <row r="560" ht="12">
      <c r="E560" s="5"/>
    </row>
    <row r="561" ht="12">
      <c r="E561" s="5"/>
    </row>
    <row r="562" ht="12">
      <c r="E562" s="5"/>
    </row>
    <row r="563" ht="12">
      <c r="E563" s="5"/>
    </row>
    <row r="564" ht="12">
      <c r="E564" s="5"/>
    </row>
    <row r="565" ht="12">
      <c r="E565" s="5"/>
    </row>
    <row r="566" ht="12">
      <c r="E566" s="5"/>
    </row>
    <row r="567" ht="12">
      <c r="E567" s="5"/>
    </row>
    <row r="568" ht="12">
      <c r="E568" s="5"/>
    </row>
    <row r="569" ht="12">
      <c r="E569" s="5"/>
    </row>
    <row r="570" ht="12">
      <c r="E570" s="5"/>
    </row>
    <row r="571" ht="12">
      <c r="E571" s="5"/>
    </row>
    <row r="572" ht="12">
      <c r="E572" s="5"/>
    </row>
    <row r="573" ht="12">
      <c r="E573" s="5"/>
    </row>
    <row r="574" ht="12">
      <c r="E574" s="5"/>
    </row>
    <row r="575" ht="12">
      <c r="E575" s="5"/>
    </row>
    <row r="576" ht="12">
      <c r="E576" s="5"/>
    </row>
    <row r="577" ht="12">
      <c r="E577" s="5"/>
    </row>
    <row r="578" ht="12">
      <c r="E578" s="5"/>
    </row>
    <row r="579" ht="12">
      <c r="E579" s="5"/>
    </row>
    <row r="580" ht="12">
      <c r="E580" s="5"/>
    </row>
    <row r="581" ht="12">
      <c r="E581" s="5"/>
    </row>
    <row r="582" ht="12">
      <c r="E582" s="5"/>
    </row>
    <row r="583" ht="12">
      <c r="E583" s="5"/>
    </row>
    <row r="584" ht="12">
      <c r="E584" s="5"/>
    </row>
    <row r="585" ht="12">
      <c r="E585" s="5"/>
    </row>
    <row r="586" ht="12">
      <c r="E586" s="5"/>
    </row>
    <row r="587" ht="12">
      <c r="E587" s="5"/>
    </row>
    <row r="588" ht="12">
      <c r="E588" s="5"/>
    </row>
    <row r="589" ht="12">
      <c r="E589" s="5"/>
    </row>
    <row r="590" ht="12">
      <c r="E590" s="5"/>
    </row>
    <row r="591" ht="12">
      <c r="E591" s="5"/>
    </row>
    <row r="592" ht="12">
      <c r="E592" s="5"/>
    </row>
    <row r="593" ht="12">
      <c r="E593" s="5"/>
    </row>
    <row r="594" ht="12">
      <c r="E594" s="5"/>
    </row>
    <row r="595" ht="12">
      <c r="E595" s="5"/>
    </row>
    <row r="596" ht="12">
      <c r="E596" s="5"/>
    </row>
    <row r="597" ht="12">
      <c r="E597" s="5"/>
    </row>
    <row r="598" ht="12">
      <c r="E598" s="5"/>
    </row>
    <row r="599" ht="12">
      <c r="E599" s="5"/>
    </row>
    <row r="600" ht="12">
      <c r="E600" s="5"/>
    </row>
    <row r="601" ht="12">
      <c r="E601" s="5"/>
    </row>
    <row r="602" ht="12">
      <c r="E602" s="5"/>
    </row>
    <row r="603" ht="12">
      <c r="E603" s="5"/>
    </row>
    <row r="604" ht="12">
      <c r="E604" s="5"/>
    </row>
    <row r="605" ht="12">
      <c r="E605" s="5"/>
    </row>
    <row r="606" ht="12">
      <c r="E606" s="5"/>
    </row>
    <row r="607" ht="12">
      <c r="E607" s="5"/>
    </row>
    <row r="608" ht="12">
      <c r="E608" s="5"/>
    </row>
    <row r="609" ht="12">
      <c r="E609" s="5"/>
    </row>
    <row r="610" ht="12">
      <c r="E610" s="5"/>
    </row>
    <row r="611" ht="12">
      <c r="E611" s="5"/>
    </row>
    <row r="612" ht="12">
      <c r="E612" s="5"/>
    </row>
    <row r="613" ht="12">
      <c r="E613" s="5"/>
    </row>
    <row r="614" ht="12">
      <c r="E614" s="5"/>
    </row>
    <row r="615" ht="12">
      <c r="E615" s="5"/>
    </row>
    <row r="616" ht="12">
      <c r="E616" s="5"/>
    </row>
    <row r="617" ht="12">
      <c r="E617" s="5"/>
    </row>
    <row r="618" ht="12">
      <c r="E618" s="5"/>
    </row>
    <row r="619" ht="12">
      <c r="E619" s="5"/>
    </row>
    <row r="620" ht="12">
      <c r="E620" s="5"/>
    </row>
    <row r="621" ht="12">
      <c r="E621" s="5"/>
    </row>
    <row r="622" ht="12">
      <c r="E622" s="5"/>
    </row>
    <row r="623" ht="12">
      <c r="E623" s="5"/>
    </row>
    <row r="624" ht="12">
      <c r="E624" s="5"/>
    </row>
    <row r="625" ht="12">
      <c r="E625" s="5"/>
    </row>
    <row r="626" ht="12">
      <c r="E626" s="5"/>
    </row>
    <row r="627" ht="12">
      <c r="E627" s="5"/>
    </row>
    <row r="628" ht="12">
      <c r="E628" s="5"/>
    </row>
    <row r="629" ht="12">
      <c r="E629" s="5"/>
    </row>
    <row r="630" ht="12">
      <c r="E630" s="5"/>
    </row>
    <row r="631" ht="12">
      <c r="E631" s="5"/>
    </row>
    <row r="632" ht="12">
      <c r="E632" s="5"/>
    </row>
    <row r="633" ht="12">
      <c r="E633" s="5"/>
    </row>
    <row r="634" ht="12">
      <c r="E634" s="5"/>
    </row>
    <row r="635" ht="12">
      <c r="E635" s="5"/>
    </row>
    <row r="636" ht="12">
      <c r="E636" s="5"/>
    </row>
    <row r="637" ht="12">
      <c r="E637" s="5"/>
    </row>
    <row r="638" ht="12">
      <c r="E638" s="5"/>
    </row>
    <row r="639" ht="12">
      <c r="E639" s="5"/>
    </row>
    <row r="640" ht="12">
      <c r="E640" s="5"/>
    </row>
    <row r="641" ht="12">
      <c r="E641" s="5"/>
    </row>
    <row r="642" ht="12">
      <c r="E642" s="5"/>
    </row>
    <row r="643" ht="12">
      <c r="E643" s="5"/>
    </row>
    <row r="644" ht="12">
      <c r="E644" s="5"/>
    </row>
    <row r="645" ht="12">
      <c r="E645" s="5"/>
    </row>
    <row r="646" ht="12">
      <c r="E646" s="5"/>
    </row>
    <row r="647" ht="12">
      <c r="E647" s="5"/>
    </row>
    <row r="648" ht="12">
      <c r="E648" s="5"/>
    </row>
    <row r="649" ht="12">
      <c r="E649" s="5"/>
    </row>
    <row r="650" ht="12">
      <c r="E650" s="5"/>
    </row>
    <row r="651" ht="12">
      <c r="E651" s="5"/>
    </row>
    <row r="652" ht="12">
      <c r="E652" s="5"/>
    </row>
    <row r="653" ht="12">
      <c r="E653" s="5"/>
    </row>
    <row r="654" ht="12">
      <c r="E654" s="5"/>
    </row>
    <row r="655" ht="12">
      <c r="E655" s="5"/>
    </row>
    <row r="656" ht="12">
      <c r="E656" s="5"/>
    </row>
    <row r="657" ht="12">
      <c r="E657" s="5"/>
    </row>
    <row r="658" ht="12">
      <c r="E658" s="5"/>
    </row>
    <row r="659" ht="12">
      <c r="E659" s="5"/>
    </row>
    <row r="660" ht="12">
      <c r="E660" s="5"/>
    </row>
    <row r="661" ht="12">
      <c r="E661" s="5"/>
    </row>
    <row r="662" ht="12">
      <c r="E662" s="5"/>
    </row>
    <row r="663" ht="12">
      <c r="E663" s="5"/>
    </row>
    <row r="664" ht="12">
      <c r="E664" s="5"/>
    </row>
    <row r="665" ht="12">
      <c r="E665" s="5"/>
    </row>
    <row r="666" ht="12">
      <c r="E666" s="5"/>
    </row>
    <row r="667" ht="12">
      <c r="E667" s="5"/>
    </row>
    <row r="668" ht="12">
      <c r="E668" s="5"/>
    </row>
    <row r="669" ht="12">
      <c r="E669" s="5"/>
    </row>
    <row r="670" ht="12">
      <c r="E670" s="5"/>
    </row>
    <row r="671" ht="12">
      <c r="E671" s="5"/>
    </row>
    <row r="672" ht="12">
      <c r="E672" s="5"/>
    </row>
    <row r="673" ht="12">
      <c r="E673" s="5"/>
    </row>
    <row r="674" ht="12">
      <c r="E674" s="5"/>
    </row>
    <row r="675" ht="12">
      <c r="E675" s="5"/>
    </row>
    <row r="676" ht="12">
      <c r="E676" s="5"/>
    </row>
    <row r="677" ht="12">
      <c r="E677" s="5"/>
    </row>
    <row r="678" ht="12">
      <c r="E678" s="5"/>
    </row>
    <row r="679" ht="12">
      <c r="E679" s="5"/>
    </row>
    <row r="680" ht="12">
      <c r="E680" s="5"/>
    </row>
    <row r="681" ht="12">
      <c r="E681" s="5"/>
    </row>
    <row r="682" ht="12">
      <c r="E682" s="5"/>
    </row>
    <row r="683" ht="12">
      <c r="E683" s="5"/>
    </row>
    <row r="684" ht="12">
      <c r="E684" s="5"/>
    </row>
    <row r="685" ht="12">
      <c r="E685" s="5"/>
    </row>
    <row r="686" ht="12">
      <c r="E686" s="5"/>
    </row>
    <row r="687" ht="12">
      <c r="E687" s="5"/>
    </row>
    <row r="688" ht="12">
      <c r="E688" s="5"/>
    </row>
    <row r="689" ht="12">
      <c r="E689" s="5"/>
    </row>
    <row r="690" ht="12">
      <c r="E690" s="5"/>
    </row>
    <row r="691" ht="12">
      <c r="E691" s="5"/>
    </row>
    <row r="692" ht="12">
      <c r="E692" s="5"/>
    </row>
    <row r="693" ht="12">
      <c r="E693" s="5"/>
    </row>
    <row r="694" ht="12">
      <c r="E694" s="5"/>
    </row>
    <row r="695" ht="12">
      <c r="E695" s="5"/>
    </row>
    <row r="696" ht="12">
      <c r="E696" s="5"/>
    </row>
    <row r="697" ht="12">
      <c r="E697" s="5"/>
    </row>
    <row r="698" ht="12">
      <c r="E698" s="5"/>
    </row>
    <row r="699" ht="12">
      <c r="E699" s="5"/>
    </row>
    <row r="700" ht="12">
      <c r="E700" s="5"/>
    </row>
    <row r="701" ht="12">
      <c r="E701" s="5"/>
    </row>
    <row r="702" ht="12">
      <c r="E702" s="5"/>
    </row>
    <row r="703" ht="12">
      <c r="E703" s="5"/>
    </row>
    <row r="704" ht="12">
      <c r="E704" s="5"/>
    </row>
    <row r="705" ht="12">
      <c r="E705" s="5"/>
    </row>
    <row r="706" ht="12">
      <c r="E706" s="5"/>
    </row>
    <row r="707" ht="12">
      <c r="E707" s="5"/>
    </row>
    <row r="708" ht="12">
      <c r="E708" s="5"/>
    </row>
    <row r="709" ht="12">
      <c r="E709" s="5"/>
    </row>
    <row r="710" ht="12">
      <c r="E710" s="5"/>
    </row>
    <row r="711" ht="12">
      <c r="E711" s="5"/>
    </row>
    <row r="712" ht="12">
      <c r="E712" s="5"/>
    </row>
    <row r="713" ht="12">
      <c r="E713" s="5"/>
    </row>
    <row r="714" ht="12">
      <c r="E714" s="5"/>
    </row>
    <row r="715" ht="12">
      <c r="E715" s="5"/>
    </row>
    <row r="716" ht="12">
      <c r="E716" s="5"/>
    </row>
    <row r="717" ht="12">
      <c r="E717" s="5"/>
    </row>
    <row r="718" ht="12">
      <c r="E718" s="5"/>
    </row>
    <row r="719" ht="12">
      <c r="E719" s="5"/>
    </row>
    <row r="720" ht="12">
      <c r="E720" s="5"/>
    </row>
    <row r="721" ht="12">
      <c r="E721" s="5"/>
    </row>
    <row r="722" ht="12">
      <c r="E722" s="5"/>
    </row>
    <row r="723" ht="12">
      <c r="E723" s="5"/>
    </row>
    <row r="724" ht="12">
      <c r="E724" s="5"/>
    </row>
    <row r="725" ht="12">
      <c r="E725" s="5"/>
    </row>
    <row r="726" ht="12">
      <c r="E726" s="5"/>
    </row>
    <row r="727" ht="12">
      <c r="E727" s="5"/>
    </row>
    <row r="728" ht="12">
      <c r="E728" s="5"/>
    </row>
    <row r="729" ht="12">
      <c r="E729" s="5"/>
    </row>
    <row r="730" ht="12">
      <c r="E730" s="5"/>
    </row>
    <row r="731" ht="12">
      <c r="E731" s="5"/>
    </row>
    <row r="732" ht="12">
      <c r="E732" s="5"/>
    </row>
    <row r="733" ht="12">
      <c r="E733" s="5"/>
    </row>
    <row r="734" ht="12">
      <c r="E734" s="5"/>
    </row>
    <row r="735" ht="12">
      <c r="E735" s="5"/>
    </row>
    <row r="736" ht="12">
      <c r="E736" s="5"/>
    </row>
    <row r="737" ht="12">
      <c r="E737" s="5"/>
    </row>
    <row r="738" ht="12">
      <c r="E738" s="5"/>
    </row>
    <row r="739" ht="12">
      <c r="E739" s="5"/>
    </row>
    <row r="740" ht="12">
      <c r="E740" s="5"/>
    </row>
    <row r="741" ht="12">
      <c r="E741" s="5"/>
    </row>
    <row r="742" ht="12">
      <c r="E742" s="5"/>
    </row>
    <row r="743" ht="12">
      <c r="E743" s="5"/>
    </row>
    <row r="744" ht="12">
      <c r="E744" s="5"/>
    </row>
    <row r="745" ht="12">
      <c r="E745" s="5"/>
    </row>
    <row r="746" ht="12">
      <c r="E746" s="5"/>
    </row>
    <row r="747" ht="12">
      <c r="E747" s="5"/>
    </row>
    <row r="748" ht="12">
      <c r="E748" s="5"/>
    </row>
    <row r="749" ht="12">
      <c r="E749" s="5"/>
    </row>
    <row r="750" ht="12">
      <c r="E750" s="5"/>
    </row>
    <row r="751" ht="12">
      <c r="E751" s="5"/>
    </row>
    <row r="752" ht="12">
      <c r="E752" s="5"/>
    </row>
    <row r="753" ht="12">
      <c r="E753" s="5"/>
    </row>
    <row r="754" ht="12">
      <c r="E754" s="5"/>
    </row>
    <row r="755" ht="12">
      <c r="E755" s="5"/>
    </row>
    <row r="756" ht="12">
      <c r="E756" s="5"/>
    </row>
    <row r="757" ht="12">
      <c r="E757" s="5"/>
    </row>
    <row r="758" ht="12">
      <c r="E758" s="5"/>
    </row>
    <row r="759" ht="12">
      <c r="E759" s="5"/>
    </row>
    <row r="760" ht="12">
      <c r="E760" s="5"/>
    </row>
    <row r="761" ht="12">
      <c r="E761" s="5"/>
    </row>
    <row r="762" ht="12">
      <c r="E762" s="5"/>
    </row>
    <row r="763" ht="12">
      <c r="E763" s="5"/>
    </row>
    <row r="764" ht="12">
      <c r="E764" s="5"/>
    </row>
    <row r="765" ht="12">
      <c r="E765" s="5"/>
    </row>
    <row r="766" ht="12">
      <c r="E766" s="5"/>
    </row>
    <row r="767" ht="12">
      <c r="E767" s="5"/>
    </row>
    <row r="768" ht="12">
      <c r="E768" s="5"/>
    </row>
    <row r="769" ht="12">
      <c r="E769" s="5"/>
    </row>
    <row r="770" ht="12">
      <c r="E770" s="5"/>
    </row>
    <row r="771" ht="12">
      <c r="E771" s="5"/>
    </row>
    <row r="772" ht="12">
      <c r="E772" s="5"/>
    </row>
    <row r="773" ht="12">
      <c r="E773" s="5"/>
    </row>
    <row r="774" ht="12">
      <c r="E774" s="5"/>
    </row>
    <row r="775" ht="12">
      <c r="E775" s="5"/>
    </row>
    <row r="776" ht="12">
      <c r="E776" s="5"/>
    </row>
    <row r="777" ht="12">
      <c r="E777" s="5"/>
    </row>
    <row r="778" ht="12">
      <c r="E778" s="5"/>
    </row>
    <row r="779" ht="12">
      <c r="E779" s="5"/>
    </row>
    <row r="780" ht="12">
      <c r="E780" s="5"/>
    </row>
    <row r="781" ht="12">
      <c r="E781" s="5"/>
    </row>
    <row r="782" ht="12">
      <c r="E782" s="5"/>
    </row>
    <row r="783" ht="12">
      <c r="E783" s="5"/>
    </row>
    <row r="784" ht="12">
      <c r="E784" s="5"/>
    </row>
    <row r="785" ht="12">
      <c r="E785" s="5"/>
    </row>
    <row r="786" ht="12">
      <c r="E786" s="5"/>
    </row>
    <row r="787" ht="12">
      <c r="E787" s="5"/>
    </row>
    <row r="788" ht="12">
      <c r="E788" s="5"/>
    </row>
    <row r="789" ht="12">
      <c r="E789" s="5"/>
    </row>
    <row r="790" ht="12">
      <c r="E790" s="5"/>
    </row>
    <row r="791" ht="12">
      <c r="E791" s="5"/>
    </row>
    <row r="792" ht="12">
      <c r="E792" s="5"/>
    </row>
    <row r="793" ht="12">
      <c r="E793" s="5"/>
    </row>
    <row r="794" ht="12">
      <c r="E794" s="5"/>
    </row>
    <row r="795" ht="12">
      <c r="E795" s="5"/>
    </row>
    <row r="796" ht="12">
      <c r="E796" s="5"/>
    </row>
    <row r="797" ht="12">
      <c r="E797" s="5"/>
    </row>
    <row r="798" ht="12">
      <c r="E798" s="5"/>
    </row>
    <row r="799" ht="12">
      <c r="E799" s="5"/>
    </row>
    <row r="800" ht="12">
      <c r="E800" s="5"/>
    </row>
    <row r="801" ht="12">
      <c r="E801" s="5"/>
    </row>
    <row r="802" ht="12">
      <c r="E802" s="5"/>
    </row>
    <row r="803" ht="12">
      <c r="E803" s="5"/>
    </row>
    <row r="804" ht="12">
      <c r="E804" s="5"/>
    </row>
    <row r="805" ht="12">
      <c r="E805" s="5"/>
    </row>
    <row r="806" ht="12">
      <c r="E806" s="5"/>
    </row>
    <row r="807" ht="12">
      <c r="E807" s="5"/>
    </row>
    <row r="808" ht="12">
      <c r="E808" s="5"/>
    </row>
    <row r="809" ht="12">
      <c r="E809" s="5"/>
    </row>
    <row r="810" ht="12">
      <c r="E810" s="5"/>
    </row>
    <row r="811" ht="12">
      <c r="E811" s="5"/>
    </row>
    <row r="812" ht="12">
      <c r="E812" s="5"/>
    </row>
    <row r="813" ht="12">
      <c r="E813" s="5"/>
    </row>
    <row r="814" ht="12">
      <c r="E814" s="5"/>
    </row>
    <row r="815" ht="12">
      <c r="E815" s="5"/>
    </row>
    <row r="816" ht="12">
      <c r="E816" s="5"/>
    </row>
    <row r="817" ht="12">
      <c r="E817" s="5"/>
    </row>
    <row r="818" ht="12">
      <c r="E818" s="5"/>
    </row>
    <row r="819" ht="12">
      <c r="E819" s="5"/>
    </row>
    <row r="820" ht="12">
      <c r="E820" s="5"/>
    </row>
    <row r="821" ht="12">
      <c r="E821" s="5"/>
    </row>
    <row r="822" ht="12">
      <c r="E822" s="5"/>
    </row>
    <row r="823" ht="12">
      <c r="E823" s="5"/>
    </row>
    <row r="824" ht="12">
      <c r="E824" s="5"/>
    </row>
    <row r="825" ht="12">
      <c r="E825" s="5"/>
    </row>
    <row r="826" ht="12">
      <c r="E826" s="5"/>
    </row>
    <row r="827" ht="12">
      <c r="E827" s="5"/>
    </row>
    <row r="828" ht="12">
      <c r="E828" s="5"/>
    </row>
    <row r="829" ht="12">
      <c r="E829" s="5"/>
    </row>
    <row r="830" ht="12">
      <c r="E830" s="5"/>
    </row>
    <row r="831" ht="12">
      <c r="E831" s="5"/>
    </row>
    <row r="832" ht="12">
      <c r="E832" s="5"/>
    </row>
    <row r="833" ht="12">
      <c r="E833" s="5"/>
    </row>
    <row r="834" ht="12">
      <c r="E834" s="5"/>
    </row>
    <row r="835" ht="12">
      <c r="E835" s="5"/>
    </row>
    <row r="836" ht="12">
      <c r="E836" s="5"/>
    </row>
    <row r="837" ht="12">
      <c r="E837" s="5"/>
    </row>
    <row r="838" ht="12">
      <c r="E838" s="5"/>
    </row>
    <row r="839" ht="12">
      <c r="E839" s="5"/>
    </row>
    <row r="840" ht="12">
      <c r="E840" s="5"/>
    </row>
    <row r="841" ht="12">
      <c r="E841" s="5"/>
    </row>
    <row r="842" ht="12">
      <c r="E842" s="5"/>
    </row>
    <row r="843" ht="12">
      <c r="E843" s="5"/>
    </row>
    <row r="844" ht="12">
      <c r="E844" s="5"/>
    </row>
    <row r="845" ht="12">
      <c r="E845" s="5"/>
    </row>
    <row r="846" ht="12">
      <c r="E846" s="5"/>
    </row>
    <row r="847" ht="12">
      <c r="E847" s="5"/>
    </row>
    <row r="848" ht="12">
      <c r="E848" s="5"/>
    </row>
    <row r="849" ht="12">
      <c r="E849" s="5"/>
    </row>
    <row r="850" ht="12">
      <c r="E850" s="5"/>
    </row>
    <row r="851" ht="12">
      <c r="E851" s="5"/>
    </row>
    <row r="852" ht="12">
      <c r="E852" s="5"/>
    </row>
    <row r="853" ht="12">
      <c r="E853" s="5"/>
    </row>
    <row r="854" ht="12">
      <c r="E854" s="5"/>
    </row>
    <row r="855" ht="12">
      <c r="E855" s="5"/>
    </row>
    <row r="856" ht="12">
      <c r="E856" s="5"/>
    </row>
    <row r="857" ht="12">
      <c r="E857" s="5"/>
    </row>
    <row r="858" ht="12">
      <c r="E858" s="5"/>
    </row>
    <row r="859" ht="12">
      <c r="E859" s="5"/>
    </row>
    <row r="860" ht="12">
      <c r="E860" s="5"/>
    </row>
    <row r="861" ht="12">
      <c r="E861" s="5"/>
    </row>
    <row r="862" ht="12">
      <c r="E862" s="5"/>
    </row>
    <row r="863" ht="12">
      <c r="E863" s="5"/>
    </row>
    <row r="864" ht="12">
      <c r="E864" s="5"/>
    </row>
    <row r="865" ht="12">
      <c r="E865" s="5"/>
    </row>
    <row r="866" ht="12">
      <c r="E866" s="5"/>
    </row>
    <row r="867" ht="12">
      <c r="E867" s="5"/>
    </row>
    <row r="868" ht="12">
      <c r="E868" s="5"/>
    </row>
    <row r="869" ht="12">
      <c r="E869" s="5"/>
    </row>
    <row r="870" ht="12">
      <c r="E870" s="5"/>
    </row>
    <row r="871" ht="12">
      <c r="E871" s="5"/>
    </row>
    <row r="872" ht="12">
      <c r="E872" s="5"/>
    </row>
    <row r="873" ht="12">
      <c r="E873" s="5"/>
    </row>
    <row r="874" ht="12">
      <c r="E874" s="5"/>
    </row>
    <row r="875" ht="12">
      <c r="E875" s="5"/>
    </row>
    <row r="876" ht="12">
      <c r="E876" s="5"/>
    </row>
    <row r="877" ht="12">
      <c r="E877" s="5"/>
    </row>
    <row r="878" ht="12">
      <c r="E878" s="5"/>
    </row>
    <row r="879" ht="12">
      <c r="E879" s="5"/>
    </row>
    <row r="880" ht="12">
      <c r="E880" s="5"/>
    </row>
    <row r="881" ht="12">
      <c r="E881" s="5"/>
    </row>
    <row r="882" ht="12">
      <c r="E882" s="5"/>
    </row>
    <row r="883" ht="12">
      <c r="E883" s="5"/>
    </row>
    <row r="884" ht="12">
      <c r="E884" s="5"/>
    </row>
    <row r="885" ht="12">
      <c r="E885" s="5"/>
    </row>
    <row r="886" ht="12">
      <c r="E886" s="5"/>
    </row>
    <row r="887" ht="12">
      <c r="E887" s="5"/>
    </row>
    <row r="888" ht="12">
      <c r="E888" s="5"/>
    </row>
    <row r="889" ht="12">
      <c r="E889" s="5"/>
    </row>
    <row r="890" ht="12">
      <c r="E890" s="5"/>
    </row>
    <row r="891" ht="12">
      <c r="E891" s="5"/>
    </row>
    <row r="892" ht="12">
      <c r="E892" s="5"/>
    </row>
    <row r="893" ht="12">
      <c r="E893" s="5"/>
    </row>
    <row r="894" ht="12">
      <c r="E894" s="5"/>
    </row>
    <row r="895" ht="12">
      <c r="E895" s="5"/>
    </row>
    <row r="896" ht="12">
      <c r="E896" s="5"/>
    </row>
    <row r="897" ht="12">
      <c r="E897" s="5"/>
    </row>
    <row r="898" ht="12">
      <c r="E898" s="5"/>
    </row>
    <row r="899" ht="12">
      <c r="E899" s="5"/>
    </row>
    <row r="900" ht="12">
      <c r="E900" s="5"/>
    </row>
    <row r="901" ht="12">
      <c r="E901" s="5"/>
    </row>
    <row r="902" ht="12">
      <c r="E902" s="5"/>
    </row>
    <row r="903" ht="12">
      <c r="E903" s="5"/>
    </row>
    <row r="904" ht="12">
      <c r="E904" s="5"/>
    </row>
    <row r="905" ht="12">
      <c r="E905" s="5"/>
    </row>
    <row r="906" ht="12">
      <c r="E906" s="5"/>
    </row>
    <row r="907" ht="12">
      <c r="E907" s="5"/>
    </row>
    <row r="908" ht="12">
      <c r="E908" s="5"/>
    </row>
    <row r="909" ht="12">
      <c r="E909" s="5"/>
    </row>
    <row r="910" ht="12">
      <c r="E910" s="5"/>
    </row>
    <row r="911" ht="12">
      <c r="E911" s="5"/>
    </row>
    <row r="912" ht="12">
      <c r="E912" s="5"/>
    </row>
    <row r="913" ht="12">
      <c r="E913" s="5"/>
    </row>
    <row r="914" ht="12">
      <c r="E914" s="5"/>
    </row>
    <row r="915" ht="12">
      <c r="E915" s="5"/>
    </row>
    <row r="916" ht="12">
      <c r="E916" s="5"/>
    </row>
    <row r="917" ht="12">
      <c r="E917" s="5"/>
    </row>
    <row r="918" ht="12">
      <c r="E918" s="5"/>
    </row>
    <row r="919" ht="12">
      <c r="E919" s="5"/>
    </row>
    <row r="920" ht="12">
      <c r="E920" s="5"/>
    </row>
    <row r="921" ht="12">
      <c r="E921" s="5"/>
    </row>
    <row r="922" ht="12">
      <c r="E922" s="5"/>
    </row>
    <row r="923" ht="12">
      <c r="E923" s="5"/>
    </row>
    <row r="924" ht="12">
      <c r="E924" s="5"/>
    </row>
    <row r="925" ht="12">
      <c r="E925" s="5"/>
    </row>
    <row r="926" ht="12">
      <c r="E926" s="5"/>
    </row>
    <row r="927" ht="12">
      <c r="E927" s="5"/>
    </row>
    <row r="928" ht="12">
      <c r="E928" s="5"/>
    </row>
    <row r="929" ht="12">
      <c r="E929" s="5"/>
    </row>
    <row r="930" ht="12">
      <c r="E930" s="5"/>
    </row>
    <row r="931" ht="12">
      <c r="E931" s="5"/>
    </row>
    <row r="932" ht="12">
      <c r="E932" s="5"/>
    </row>
    <row r="933" ht="12">
      <c r="E933" s="5"/>
    </row>
    <row r="934" ht="12">
      <c r="E934" s="5"/>
    </row>
    <row r="935" ht="12">
      <c r="E935" s="5"/>
    </row>
    <row r="936" ht="12">
      <c r="E936" s="5"/>
    </row>
    <row r="937" ht="12">
      <c r="E937" s="5"/>
    </row>
    <row r="938" ht="12">
      <c r="E938" s="5"/>
    </row>
    <row r="939" ht="12">
      <c r="E939" s="5"/>
    </row>
    <row r="940" ht="12">
      <c r="E940" s="5"/>
    </row>
    <row r="941" ht="12">
      <c r="E941" s="5"/>
    </row>
    <row r="942" ht="12">
      <c r="E942" s="5"/>
    </row>
    <row r="943" ht="12">
      <c r="E943" s="5"/>
    </row>
    <row r="944" ht="12">
      <c r="E944" s="5"/>
    </row>
    <row r="945" ht="12">
      <c r="E945" s="5"/>
    </row>
    <row r="946" ht="12">
      <c r="E946" s="5"/>
    </row>
    <row r="947" ht="12">
      <c r="E947" s="5"/>
    </row>
    <row r="948" ht="12">
      <c r="E948" s="5"/>
    </row>
    <row r="949" ht="12">
      <c r="E949" s="5"/>
    </row>
    <row r="950" ht="12">
      <c r="E950" s="5"/>
    </row>
    <row r="951" ht="12">
      <c r="E951" s="5"/>
    </row>
    <row r="952" ht="12">
      <c r="E952" s="5"/>
    </row>
    <row r="953" ht="12">
      <c r="E953" s="5"/>
    </row>
    <row r="954" ht="12">
      <c r="E954" s="5"/>
    </row>
    <row r="955" ht="12">
      <c r="E955" s="5"/>
    </row>
    <row r="956" ht="12">
      <c r="E956" s="5"/>
    </row>
    <row r="957" ht="12">
      <c r="E957" s="5"/>
    </row>
    <row r="958" ht="12">
      <c r="E958" s="5"/>
    </row>
    <row r="959" ht="12">
      <c r="E959" s="5"/>
    </row>
    <row r="960" ht="12">
      <c r="E960" s="5"/>
    </row>
    <row r="961" ht="12">
      <c r="E961" s="5"/>
    </row>
    <row r="962" ht="12">
      <c r="E962" s="5"/>
    </row>
    <row r="963" ht="12">
      <c r="E963" s="5"/>
    </row>
    <row r="964" ht="12">
      <c r="E964" s="5"/>
    </row>
    <row r="965" ht="12">
      <c r="E965" s="5"/>
    </row>
    <row r="966" ht="12">
      <c r="E966" s="5"/>
    </row>
    <row r="967" ht="12">
      <c r="E967" s="5"/>
    </row>
    <row r="968" ht="12">
      <c r="E968" s="5"/>
    </row>
    <row r="969" ht="12">
      <c r="E969" s="5"/>
    </row>
    <row r="970" ht="12">
      <c r="E970" s="5"/>
    </row>
    <row r="971" ht="12">
      <c r="E971" s="5"/>
    </row>
    <row r="972" ht="12">
      <c r="E972" s="5"/>
    </row>
    <row r="973" ht="12">
      <c r="E973" s="5"/>
    </row>
    <row r="974" ht="12">
      <c r="E974" s="5"/>
    </row>
    <row r="975" ht="12">
      <c r="E975" s="5"/>
    </row>
    <row r="976" ht="12">
      <c r="E976" s="5"/>
    </row>
    <row r="977" ht="12">
      <c r="E977" s="5"/>
    </row>
    <row r="978" ht="12">
      <c r="E978" s="5"/>
    </row>
    <row r="979" ht="12">
      <c r="E979" s="5"/>
    </row>
    <row r="980" ht="12">
      <c r="E980" s="5"/>
    </row>
    <row r="981" ht="12">
      <c r="E981" s="5"/>
    </row>
    <row r="982" ht="12">
      <c r="E982" s="5"/>
    </row>
    <row r="983" ht="12">
      <c r="E983" s="5"/>
    </row>
    <row r="984" ht="12">
      <c r="E984" s="5"/>
    </row>
    <row r="985" ht="12">
      <c r="E985" s="5"/>
    </row>
    <row r="986" ht="12">
      <c r="E986" s="5"/>
    </row>
    <row r="987" ht="12">
      <c r="E987" s="5"/>
    </row>
    <row r="988" ht="12">
      <c r="E988" s="5"/>
    </row>
    <row r="989" ht="12">
      <c r="E989" s="5"/>
    </row>
    <row r="990" ht="12">
      <c r="E990" s="5"/>
    </row>
    <row r="991" ht="12">
      <c r="E991" s="5"/>
    </row>
    <row r="992" ht="12">
      <c r="E992" s="5"/>
    </row>
    <row r="993" ht="12">
      <c r="E993" s="5"/>
    </row>
    <row r="994" ht="12">
      <c r="E994" s="5"/>
    </row>
    <row r="995" ht="12">
      <c r="E995" s="5"/>
    </row>
    <row r="996" ht="12">
      <c r="E996" s="5"/>
    </row>
    <row r="997" ht="12">
      <c r="E997" s="5"/>
    </row>
    <row r="998" ht="12">
      <c r="E998" s="5"/>
    </row>
    <row r="999" ht="12">
      <c r="E999" s="5"/>
    </row>
    <row r="1000" ht="12">
      <c r="E1000" s="5"/>
    </row>
    <row r="1001" ht="12">
      <c r="E1001" s="5"/>
    </row>
    <row r="1002" ht="12">
      <c r="E1002" s="5"/>
    </row>
    <row r="1003" ht="12">
      <c r="E1003" s="5"/>
    </row>
    <row r="1004" ht="12">
      <c r="E1004" s="5"/>
    </row>
    <row r="1005" ht="12">
      <c r="E1005" s="5"/>
    </row>
    <row r="1006" ht="12">
      <c r="E1006" s="5"/>
    </row>
    <row r="1007" ht="12">
      <c r="E1007" s="5"/>
    </row>
    <row r="1008" ht="12">
      <c r="E1008" s="5"/>
    </row>
    <row r="1009" ht="12">
      <c r="E1009" s="5"/>
    </row>
    <row r="1010" ht="12">
      <c r="E1010" s="5"/>
    </row>
    <row r="1011" ht="12">
      <c r="E1011" s="5"/>
    </row>
    <row r="1012" ht="12">
      <c r="E1012" s="5"/>
    </row>
    <row r="1013" ht="12">
      <c r="E1013" s="5"/>
    </row>
    <row r="1014" ht="12">
      <c r="E1014" s="5"/>
    </row>
    <row r="1015" ht="12">
      <c r="E1015" s="5"/>
    </row>
    <row r="1016" ht="12">
      <c r="E1016" s="5"/>
    </row>
    <row r="1017" ht="12">
      <c r="E1017" s="5"/>
    </row>
    <row r="1018" ht="12">
      <c r="E1018" s="5"/>
    </row>
    <row r="1019" ht="12">
      <c r="E1019" s="5"/>
    </row>
    <row r="1020" ht="12">
      <c r="E1020" s="5"/>
    </row>
    <row r="1021" ht="12">
      <c r="E1021" s="5"/>
    </row>
    <row r="1022" ht="12">
      <c r="E1022" s="5"/>
    </row>
    <row r="1023" ht="12">
      <c r="E1023" s="5"/>
    </row>
    <row r="1024" ht="12">
      <c r="E1024" s="5"/>
    </row>
    <row r="1025" ht="12">
      <c r="E1025" s="5"/>
    </row>
    <row r="1026" ht="12">
      <c r="E1026" s="5"/>
    </row>
    <row r="1027" ht="12">
      <c r="E1027" s="5"/>
    </row>
    <row r="1028" ht="12">
      <c r="E1028" s="5"/>
    </row>
    <row r="1029" ht="12">
      <c r="E1029" s="5"/>
    </row>
    <row r="1030" ht="12">
      <c r="E1030" s="5"/>
    </row>
    <row r="1031" ht="12">
      <c r="E1031" s="5"/>
    </row>
    <row r="1032" ht="12">
      <c r="E1032" s="5"/>
    </row>
    <row r="1033" ht="12">
      <c r="E1033" s="5"/>
    </row>
    <row r="1034" ht="12">
      <c r="E1034" s="5"/>
    </row>
    <row r="1035" ht="12">
      <c r="E1035" s="5"/>
    </row>
    <row r="1036" ht="12">
      <c r="E1036" s="5"/>
    </row>
    <row r="1037" ht="12">
      <c r="E1037" s="5"/>
    </row>
    <row r="1038" ht="12">
      <c r="E1038" s="5"/>
    </row>
    <row r="1039" ht="12">
      <c r="E1039" s="5"/>
    </row>
    <row r="1040" ht="12">
      <c r="E1040" s="5"/>
    </row>
    <row r="1041" ht="12">
      <c r="E1041" s="5"/>
    </row>
    <row r="1042" ht="12">
      <c r="E1042" s="5"/>
    </row>
    <row r="1043" ht="12">
      <c r="E1043" s="5"/>
    </row>
    <row r="1044" ht="12">
      <c r="E1044" s="5"/>
    </row>
    <row r="1045" ht="12">
      <c r="E1045" s="5"/>
    </row>
    <row r="1046" ht="12">
      <c r="E1046" s="5"/>
    </row>
    <row r="1047" ht="12">
      <c r="E1047" s="5"/>
    </row>
    <row r="1048" ht="12">
      <c r="E1048" s="5"/>
    </row>
    <row r="1049" ht="12">
      <c r="E1049" s="5"/>
    </row>
    <row r="1050" ht="12">
      <c r="E1050" s="5"/>
    </row>
    <row r="1051" ht="12">
      <c r="E1051" s="5"/>
    </row>
    <row r="1052" ht="12">
      <c r="E1052" s="5"/>
    </row>
    <row r="1053" ht="12">
      <c r="E1053" s="5"/>
    </row>
    <row r="1054" ht="12">
      <c r="E1054" s="5"/>
    </row>
    <row r="1055" ht="12">
      <c r="E1055" s="5"/>
    </row>
    <row r="1056" ht="12">
      <c r="E1056" s="5"/>
    </row>
    <row r="1057" ht="12">
      <c r="E1057" s="5"/>
    </row>
    <row r="1058" ht="12">
      <c r="E1058" s="5"/>
    </row>
    <row r="1059" ht="12">
      <c r="E1059" s="5"/>
    </row>
    <row r="1060" ht="12">
      <c r="E1060" s="5"/>
    </row>
    <row r="1061" ht="12">
      <c r="E1061" s="5"/>
    </row>
    <row r="1062" ht="12">
      <c r="E1062" s="5"/>
    </row>
    <row r="1063" ht="12">
      <c r="E1063" s="5"/>
    </row>
    <row r="1064" ht="12">
      <c r="E1064" s="5"/>
    </row>
    <row r="1065" ht="12">
      <c r="E1065" s="5"/>
    </row>
    <row r="1066" ht="12">
      <c r="E1066" s="5"/>
    </row>
    <row r="1067" ht="12">
      <c r="E1067" s="5"/>
    </row>
    <row r="1068" ht="12">
      <c r="E1068" s="5"/>
    </row>
    <row r="1069" ht="12">
      <c r="E1069" s="5"/>
    </row>
    <row r="1070" ht="12">
      <c r="E1070" s="5"/>
    </row>
    <row r="1071" ht="12">
      <c r="E1071" s="5"/>
    </row>
    <row r="1072" ht="12">
      <c r="E1072" s="5"/>
    </row>
    <row r="1073" ht="12">
      <c r="E1073" s="5"/>
    </row>
    <row r="1074" ht="12">
      <c r="E1074" s="5"/>
    </row>
    <row r="1075" ht="12">
      <c r="E1075" s="5"/>
    </row>
    <row r="1076" ht="12">
      <c r="E1076" s="5"/>
    </row>
    <row r="1077" ht="12">
      <c r="E1077" s="5"/>
    </row>
    <row r="1078" ht="12">
      <c r="E1078" s="5"/>
    </row>
    <row r="1079" ht="12">
      <c r="E1079" s="5"/>
    </row>
    <row r="1080" ht="12">
      <c r="E1080" s="5"/>
    </row>
    <row r="1081" ht="12">
      <c r="E1081" s="5"/>
    </row>
    <row r="1082" ht="12">
      <c r="E1082" s="5"/>
    </row>
    <row r="1083" ht="12">
      <c r="E1083" s="5"/>
    </row>
    <row r="1084" ht="12">
      <c r="E1084" s="5"/>
    </row>
    <row r="1085" ht="12">
      <c r="E1085" s="5"/>
    </row>
    <row r="1086" ht="12">
      <c r="E1086" s="5"/>
    </row>
    <row r="1087" ht="12">
      <c r="E1087" s="5"/>
    </row>
    <row r="1088" ht="12">
      <c r="E1088" s="5"/>
    </row>
    <row r="1089" ht="12">
      <c r="E1089" s="5"/>
    </row>
    <row r="1090" ht="12">
      <c r="E1090" s="5"/>
    </row>
    <row r="1091" ht="12">
      <c r="E1091" s="5"/>
    </row>
    <row r="1092" ht="12">
      <c r="E1092" s="5"/>
    </row>
    <row r="1093" ht="12">
      <c r="E1093" s="5"/>
    </row>
    <row r="1094" ht="12">
      <c r="E1094" s="5"/>
    </row>
    <row r="1095" ht="12">
      <c r="E1095" s="5"/>
    </row>
    <row r="1096" ht="12">
      <c r="E1096" s="5"/>
    </row>
    <row r="1097" ht="12">
      <c r="E1097" s="5"/>
    </row>
    <row r="1098" ht="12">
      <c r="E1098" s="5"/>
    </row>
    <row r="1099" ht="12">
      <c r="E1099" s="5"/>
    </row>
    <row r="1100" ht="12">
      <c r="E1100" s="5"/>
    </row>
    <row r="1101" ht="12">
      <c r="E1101" s="5"/>
    </row>
    <row r="1102" ht="12">
      <c r="E1102" s="5"/>
    </row>
    <row r="1103" ht="12">
      <c r="E1103" s="5"/>
    </row>
    <row r="1104" ht="12">
      <c r="E1104" s="5"/>
    </row>
    <row r="1105" ht="12">
      <c r="E1105" s="5"/>
    </row>
    <row r="1106" ht="12">
      <c r="E1106" s="5"/>
    </row>
    <row r="1107" ht="12">
      <c r="E1107" s="5"/>
    </row>
    <row r="1108" ht="12">
      <c r="E1108" s="5"/>
    </row>
    <row r="1109" ht="12">
      <c r="E1109" s="5"/>
    </row>
    <row r="1110" ht="12">
      <c r="E1110" s="5"/>
    </row>
    <row r="1111" ht="12">
      <c r="E1111" s="5"/>
    </row>
    <row r="1112" ht="12">
      <c r="E1112" s="5"/>
    </row>
    <row r="1113" ht="12">
      <c r="E1113" s="5"/>
    </row>
    <row r="1114" ht="12">
      <c r="E1114" s="5"/>
    </row>
    <row r="1115" ht="12">
      <c r="E1115" s="5"/>
    </row>
    <row r="1116" ht="12">
      <c r="E1116" s="5"/>
    </row>
    <row r="1117" ht="12">
      <c r="E1117" s="5"/>
    </row>
    <row r="1118" ht="12">
      <c r="E1118" s="5"/>
    </row>
    <row r="1119" ht="12">
      <c r="E1119" s="5"/>
    </row>
    <row r="1120" ht="12">
      <c r="E1120" s="5"/>
    </row>
    <row r="1121" ht="12">
      <c r="E1121" s="5"/>
    </row>
    <row r="1122" ht="12">
      <c r="E1122" s="5"/>
    </row>
    <row r="1123" ht="12">
      <c r="E1123" s="5"/>
    </row>
    <row r="1124" ht="12">
      <c r="E1124" s="5"/>
    </row>
    <row r="1125" ht="12">
      <c r="E1125" s="5"/>
    </row>
    <row r="1126" ht="12">
      <c r="E1126" s="5"/>
    </row>
    <row r="1127" ht="12">
      <c r="E1127" s="5"/>
    </row>
    <row r="1128" ht="12">
      <c r="E1128" s="5"/>
    </row>
    <row r="1129" ht="12">
      <c r="E1129" s="5"/>
    </row>
    <row r="1130" ht="12">
      <c r="E1130" s="5"/>
    </row>
    <row r="1131" ht="12">
      <c r="E1131" s="5"/>
    </row>
    <row r="1132" ht="12">
      <c r="E1132" s="5"/>
    </row>
    <row r="1133" ht="12">
      <c r="E1133" s="5"/>
    </row>
    <row r="1134" ht="12">
      <c r="E1134" s="5"/>
    </row>
    <row r="1135" ht="12">
      <c r="E1135" s="5"/>
    </row>
  </sheetData>
  <sheetProtection selectLockedCells="1"/>
  <mergeCells count="4">
    <mergeCell ref="E2:I2"/>
    <mergeCell ref="K2:O2"/>
    <mergeCell ref="J2:J3"/>
    <mergeCell ref="P2:Q2"/>
  </mergeCells>
  <dataValidations count="3">
    <dataValidation type="list" allowBlank="1" showInputMessage="1" showErrorMessage="1" sqref="D6">
      <formula1>Month</formula1>
    </dataValidation>
    <dataValidation type="list" allowBlank="1" showInputMessage="1" showErrorMessage="1" sqref="D7">
      <formula1>Date</formula1>
    </dataValidation>
    <dataValidation type="list" allowBlank="1" showInputMessage="1" showErrorMessage="1" sqref="D5 D8">
      <formula1>Year</formula1>
    </dataValidation>
  </dataValidations>
  <printOptions/>
  <pageMargins left="0.75" right="0.75" top="1" bottom="1" header="0.5" footer="0.5"/>
  <pageSetup horizontalDpi="200" verticalDpi="2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wksOptionData"/>
  <dimension ref="A1:AS77"/>
  <sheetViews>
    <sheetView workbookViewId="0" topLeftCell="A1">
      <selection activeCell="H13" sqref="H13"/>
    </sheetView>
  </sheetViews>
  <sheetFormatPr defaultColWidth="9.140625" defaultRowHeight="12.75"/>
  <cols>
    <col min="1" max="1" width="30.00390625" style="0" customWidth="1"/>
    <col min="2" max="2" width="6.00390625" style="0" customWidth="1"/>
    <col min="3" max="3" width="9.7109375" style="0" customWidth="1"/>
    <col min="4" max="5" width="5.00390625" style="0" customWidth="1"/>
    <col min="6" max="6" width="7.28125" style="0" customWidth="1"/>
    <col min="7" max="7" width="8.00390625" style="0" customWidth="1"/>
    <col min="8" max="8" width="5.8515625" style="0" customWidth="1"/>
    <col min="9" max="9" width="10.28125" style="0" customWidth="1"/>
    <col min="10" max="10" width="5.00390625" style="0" customWidth="1"/>
    <col min="11" max="11" width="9.7109375" style="0" customWidth="1"/>
    <col min="12" max="13" width="5.00390625" style="0" customWidth="1"/>
    <col min="14" max="14" width="7.28125" style="0" customWidth="1"/>
    <col min="15" max="15" width="8.00390625" style="0" customWidth="1"/>
    <col min="16" max="16" width="18.57421875" style="0" bestFit="1" customWidth="1"/>
    <col min="17" max="17" width="12.421875" style="0" customWidth="1"/>
    <col min="18" max="18" width="12.421875" style="0" bestFit="1" customWidth="1"/>
    <col min="19" max="20" width="5.00390625" style="0" customWidth="1"/>
    <col min="21" max="21" width="7.28125" style="0" customWidth="1"/>
    <col min="22" max="22" width="8.00390625" style="0" customWidth="1"/>
    <col min="23" max="23" width="5.8515625" style="0" customWidth="1"/>
    <col min="25" max="25" width="5.00390625" style="0" customWidth="1"/>
    <col min="26" max="26" width="9.7109375" style="0" bestFit="1" customWidth="1"/>
    <col min="27" max="28" width="5.00390625" style="0" customWidth="1"/>
    <col min="29" max="29" width="7.28125" style="0" customWidth="1"/>
    <col min="30" max="30" width="8.00390625" style="0" customWidth="1"/>
    <col min="31" max="31" width="30.28125" style="0" bestFit="1" customWidth="1"/>
    <col min="32" max="32" width="5.00390625" style="0" customWidth="1"/>
    <col min="33" max="33" width="9.7109375" style="0" bestFit="1" customWidth="1"/>
    <col min="34" max="35" width="5.00390625" style="0" customWidth="1"/>
    <col min="36" max="36" width="7.28125" style="0" customWidth="1"/>
    <col min="37" max="37" width="8.00390625" style="0" customWidth="1"/>
    <col min="38" max="38" width="5.8515625" style="0" customWidth="1"/>
    <col min="40" max="40" width="5.00390625" style="0" customWidth="1"/>
    <col min="41" max="41" width="9.7109375" style="0" customWidth="1"/>
    <col min="42" max="43" width="5.00390625" style="0" customWidth="1"/>
    <col min="44" max="44" width="7.28125" style="0" customWidth="1"/>
    <col min="45" max="45" width="8.00390625" style="0" customWidth="1"/>
  </cols>
  <sheetData>
    <row r="1" spans="1:17" ht="12.75">
      <c r="A1" t="s">
        <v>169</v>
      </c>
      <c r="Q1">
        <f>COUNT(H:H)</f>
        <v>25</v>
      </c>
    </row>
    <row r="3" spans="1:9" ht="12.75">
      <c r="A3" t="s">
        <v>95</v>
      </c>
      <c r="H3" t="s">
        <v>96</v>
      </c>
      <c r="I3" t="s">
        <v>98</v>
      </c>
    </row>
    <row r="4" spans="1:15" ht="12.75">
      <c r="A4" t="s">
        <v>99</v>
      </c>
      <c r="B4" t="s">
        <v>100</v>
      </c>
      <c r="C4" t="s">
        <v>101</v>
      </c>
      <c r="D4" t="s">
        <v>102</v>
      </c>
      <c r="E4" t="s">
        <v>103</v>
      </c>
      <c r="F4" t="s">
        <v>118</v>
      </c>
      <c r="G4" t="s">
        <v>104</v>
      </c>
      <c r="H4" t="s">
        <v>97</v>
      </c>
      <c r="I4" t="s">
        <v>99</v>
      </c>
      <c r="J4" t="s">
        <v>100</v>
      </c>
      <c r="K4" t="s">
        <v>101</v>
      </c>
      <c r="L4" t="s">
        <v>102</v>
      </c>
      <c r="M4" t="s">
        <v>103</v>
      </c>
      <c r="N4" t="s">
        <v>118</v>
      </c>
      <c r="O4" t="s">
        <v>104</v>
      </c>
    </row>
    <row r="5" spans="1:45" ht="12.75">
      <c r="A5" t="s">
        <v>6</v>
      </c>
      <c r="B5">
        <v>33.49</v>
      </c>
      <c r="C5" t="s">
        <v>7</v>
      </c>
      <c r="D5">
        <v>33.4</v>
      </c>
      <c r="E5">
        <v>33.7</v>
      </c>
      <c r="F5" s="3">
        <v>3</v>
      </c>
      <c r="G5" s="3">
        <v>3</v>
      </c>
      <c r="H5" s="28">
        <v>15</v>
      </c>
      <c r="I5" t="s">
        <v>8</v>
      </c>
      <c r="J5">
        <v>0.05</v>
      </c>
      <c r="K5">
        <v>0</v>
      </c>
      <c r="L5" t="s">
        <v>139</v>
      </c>
      <c r="M5">
        <v>0.05</v>
      </c>
      <c r="N5">
        <v>1</v>
      </c>
      <c r="O5" s="3">
        <v>621</v>
      </c>
      <c r="P5" s="34">
        <v>33.54389893005279</v>
      </c>
      <c r="Q5" s="31">
        <v>1.37689631455555E-16</v>
      </c>
      <c r="AS5" s="3"/>
    </row>
    <row r="6" spans="1:45" ht="12.75">
      <c r="A6" t="s">
        <v>9</v>
      </c>
      <c r="B6">
        <v>18.3</v>
      </c>
      <c r="C6">
        <v>0</v>
      </c>
      <c r="D6">
        <v>30.9</v>
      </c>
      <c r="E6">
        <v>31.2</v>
      </c>
      <c r="F6" s="3">
        <v>0</v>
      </c>
      <c r="G6" s="3">
        <v>0</v>
      </c>
      <c r="H6" s="28">
        <v>17.5</v>
      </c>
      <c r="I6" t="s">
        <v>10</v>
      </c>
      <c r="J6">
        <v>0.15</v>
      </c>
      <c r="K6">
        <v>0</v>
      </c>
      <c r="L6" t="s">
        <v>139</v>
      </c>
      <c r="M6">
        <v>0.05</v>
      </c>
      <c r="N6" s="3">
        <v>0</v>
      </c>
      <c r="O6" s="3">
        <v>493</v>
      </c>
      <c r="P6" s="34">
        <v>31.05379002582059</v>
      </c>
      <c r="Q6" s="31">
        <v>5.869575360323101E-13</v>
      </c>
      <c r="AK6" s="3"/>
      <c r="AS6" s="3"/>
    </row>
    <row r="7" spans="1:45" ht="12.75">
      <c r="A7" t="s">
        <v>11</v>
      </c>
      <c r="B7">
        <v>28.5</v>
      </c>
      <c r="C7" t="s">
        <v>12</v>
      </c>
      <c r="D7">
        <v>28.4</v>
      </c>
      <c r="E7">
        <v>28.7</v>
      </c>
      <c r="F7">
        <v>8</v>
      </c>
      <c r="G7" s="3">
        <v>0</v>
      </c>
      <c r="H7" s="28">
        <v>20</v>
      </c>
      <c r="I7" t="s">
        <v>13</v>
      </c>
      <c r="J7">
        <v>0.1</v>
      </c>
      <c r="K7">
        <v>0</v>
      </c>
      <c r="L7" t="s">
        <v>139</v>
      </c>
      <c r="M7">
        <v>0.05</v>
      </c>
      <c r="N7" s="3">
        <v>0</v>
      </c>
      <c r="O7" s="3">
        <v>276</v>
      </c>
      <c r="P7" s="34">
        <v>28.563681121927747</v>
      </c>
      <c r="Q7" s="31">
        <v>3.405258506292427E-10</v>
      </c>
      <c r="AK7" s="3"/>
      <c r="AS7" s="3"/>
    </row>
    <row r="8" spans="1:37" ht="12.75">
      <c r="A8" t="s">
        <v>14</v>
      </c>
      <c r="B8">
        <v>26</v>
      </c>
      <c r="C8" t="s">
        <v>15</v>
      </c>
      <c r="D8">
        <v>25.9</v>
      </c>
      <c r="E8">
        <v>26.2</v>
      </c>
      <c r="F8" s="3">
        <v>10</v>
      </c>
      <c r="G8" s="3">
        <v>8</v>
      </c>
      <c r="H8" s="28">
        <v>22.5</v>
      </c>
      <c r="I8" t="s">
        <v>16</v>
      </c>
      <c r="J8">
        <v>0.05</v>
      </c>
      <c r="K8">
        <v>0</v>
      </c>
      <c r="L8" t="s">
        <v>139</v>
      </c>
      <c r="M8">
        <v>0.05</v>
      </c>
      <c r="N8" s="3">
        <v>1</v>
      </c>
      <c r="O8" s="3">
        <v>391</v>
      </c>
      <c r="P8" s="34">
        <v>26.07357226513323</v>
      </c>
      <c r="Q8" s="31">
        <v>4.77787920681594E-08</v>
      </c>
      <c r="AK8" s="3"/>
    </row>
    <row r="9" spans="1:17" ht="12.75">
      <c r="A9" t="s">
        <v>17</v>
      </c>
      <c r="B9">
        <v>23.5</v>
      </c>
      <c r="C9" t="s">
        <v>172</v>
      </c>
      <c r="D9">
        <v>23.4</v>
      </c>
      <c r="E9">
        <v>23.7</v>
      </c>
      <c r="F9" s="3">
        <v>39</v>
      </c>
      <c r="G9" s="3">
        <v>168</v>
      </c>
      <c r="H9" s="28">
        <v>25</v>
      </c>
      <c r="I9" t="s">
        <v>18</v>
      </c>
      <c r="J9">
        <v>0.2</v>
      </c>
      <c r="K9">
        <v>0</v>
      </c>
      <c r="L9" t="s">
        <v>139</v>
      </c>
      <c r="M9">
        <v>0.05</v>
      </c>
      <c r="N9" s="3">
        <v>15</v>
      </c>
      <c r="O9" s="3">
        <v>707</v>
      </c>
      <c r="P9" s="34">
        <v>23.583465667143646</v>
      </c>
      <c r="Q9" s="31">
        <v>2.354021991870752E-06</v>
      </c>
    </row>
    <row r="10" spans="1:17" ht="12.75">
      <c r="A10" t="s">
        <v>19</v>
      </c>
      <c r="B10">
        <v>21</v>
      </c>
      <c r="C10" t="s">
        <v>20</v>
      </c>
      <c r="D10">
        <v>20.9</v>
      </c>
      <c r="E10">
        <v>21.2</v>
      </c>
      <c r="F10" s="3">
        <v>20</v>
      </c>
      <c r="G10" s="3">
        <v>0</v>
      </c>
      <c r="H10" s="28">
        <v>27.5</v>
      </c>
      <c r="I10" t="s">
        <v>21</v>
      </c>
      <c r="J10">
        <v>0.05</v>
      </c>
      <c r="K10">
        <v>0</v>
      </c>
      <c r="L10" t="s">
        <v>139</v>
      </c>
      <c r="M10">
        <v>0.05</v>
      </c>
      <c r="N10" s="3">
        <v>6</v>
      </c>
      <c r="O10" s="3">
        <v>3119</v>
      </c>
      <c r="P10" s="34">
        <v>21.09340690105352</v>
      </c>
      <c r="Q10" s="31">
        <v>5.249216464906295E-05</v>
      </c>
    </row>
    <row r="11" spans="1:17" ht="12.75">
      <c r="A11" t="s">
        <v>22</v>
      </c>
      <c r="B11">
        <v>19.5</v>
      </c>
      <c r="C11" t="s">
        <v>172</v>
      </c>
      <c r="D11">
        <v>19.4</v>
      </c>
      <c r="E11">
        <v>19.7</v>
      </c>
      <c r="F11" s="3">
        <v>33</v>
      </c>
      <c r="G11" s="3">
        <v>13</v>
      </c>
      <c r="H11" s="28">
        <v>29</v>
      </c>
      <c r="I11" t="s">
        <v>23</v>
      </c>
      <c r="J11">
        <v>0.05</v>
      </c>
      <c r="K11">
        <v>0</v>
      </c>
      <c r="L11" t="s">
        <v>139</v>
      </c>
      <c r="M11">
        <v>0.05</v>
      </c>
      <c r="N11" s="3">
        <v>4</v>
      </c>
      <c r="O11" s="3">
        <v>2224</v>
      </c>
      <c r="P11" s="34">
        <v>19.599538646386474</v>
      </c>
      <c r="Q11" s="31">
        <v>0.0002495800372730632</v>
      </c>
    </row>
    <row r="12" spans="1:17" ht="12.75">
      <c r="A12" t="s">
        <v>24</v>
      </c>
      <c r="B12">
        <v>14.4</v>
      </c>
      <c r="C12">
        <v>0</v>
      </c>
      <c r="D12">
        <v>18.4</v>
      </c>
      <c r="E12">
        <v>18.7</v>
      </c>
      <c r="F12" s="3">
        <v>42</v>
      </c>
      <c r="G12" s="3">
        <v>13</v>
      </c>
      <c r="H12" s="28">
        <v>30</v>
      </c>
      <c r="I12" t="s">
        <v>25</v>
      </c>
      <c r="J12">
        <v>0.05</v>
      </c>
      <c r="K12">
        <v>0</v>
      </c>
      <c r="L12" t="s">
        <v>139</v>
      </c>
      <c r="M12">
        <v>0.05</v>
      </c>
      <c r="N12" s="3">
        <v>120</v>
      </c>
      <c r="O12" s="3">
        <v>7741</v>
      </c>
      <c r="P12" s="31">
        <v>18.603879460461442</v>
      </c>
      <c r="Q12" s="31">
        <v>0.0006339558053519781</v>
      </c>
    </row>
    <row r="13" spans="1:17" ht="12.75">
      <c r="A13" t="s">
        <v>26</v>
      </c>
      <c r="B13">
        <v>16</v>
      </c>
      <c r="C13">
        <v>0</v>
      </c>
      <c r="D13">
        <v>17.4</v>
      </c>
      <c r="E13">
        <v>17.7</v>
      </c>
      <c r="F13" s="3">
        <v>51</v>
      </c>
      <c r="G13" s="3">
        <v>62</v>
      </c>
      <c r="H13" s="28">
        <v>31</v>
      </c>
      <c r="I13" t="s">
        <v>27</v>
      </c>
      <c r="J13">
        <v>0.05</v>
      </c>
      <c r="K13">
        <v>0</v>
      </c>
      <c r="L13" t="s">
        <v>139</v>
      </c>
      <c r="M13">
        <v>0.05</v>
      </c>
      <c r="N13" s="3">
        <v>3</v>
      </c>
      <c r="O13" s="3">
        <v>4339</v>
      </c>
      <c r="P13" s="31">
        <v>17.60869324351738</v>
      </c>
      <c r="Q13" s="31">
        <v>0.0014913005544090543</v>
      </c>
    </row>
    <row r="14" spans="1:17" ht="12.75">
      <c r="A14" t="s">
        <v>28</v>
      </c>
      <c r="B14">
        <v>16.42</v>
      </c>
      <c r="C14" t="s">
        <v>29</v>
      </c>
      <c r="D14">
        <v>15.9</v>
      </c>
      <c r="E14">
        <v>16.2</v>
      </c>
      <c r="F14" s="3">
        <v>15</v>
      </c>
      <c r="G14" s="3">
        <v>4441</v>
      </c>
      <c r="H14" s="28">
        <v>32.5</v>
      </c>
      <c r="I14" t="s">
        <v>30</v>
      </c>
      <c r="J14">
        <v>0.05</v>
      </c>
      <c r="K14">
        <v>0</v>
      </c>
      <c r="L14" t="s">
        <v>139</v>
      </c>
      <c r="M14">
        <v>0.05</v>
      </c>
      <c r="N14" s="3">
        <v>1</v>
      </c>
      <c r="O14" s="3">
        <v>1594</v>
      </c>
      <c r="P14" s="31">
        <v>16.117864377097327</v>
      </c>
      <c r="Q14" s="31">
        <v>0.0047277766740223826</v>
      </c>
    </row>
    <row r="15" spans="1:17" ht="12.75">
      <c r="A15" t="s">
        <v>31</v>
      </c>
      <c r="B15">
        <v>11.6</v>
      </c>
      <c r="C15">
        <v>0</v>
      </c>
      <c r="D15">
        <v>14.4</v>
      </c>
      <c r="E15">
        <v>14.7</v>
      </c>
      <c r="F15" s="3">
        <v>6</v>
      </c>
      <c r="G15" s="3">
        <v>3606</v>
      </c>
      <c r="H15" s="28">
        <v>34</v>
      </c>
      <c r="I15" t="s">
        <v>32</v>
      </c>
      <c r="J15">
        <v>0.05</v>
      </c>
      <c r="K15">
        <v>0</v>
      </c>
      <c r="L15" t="s">
        <v>139</v>
      </c>
      <c r="M15">
        <v>0.05</v>
      </c>
      <c r="N15" s="3">
        <v>10</v>
      </c>
      <c r="O15" s="3">
        <v>1487</v>
      </c>
      <c r="P15" s="31">
        <v>14.632131534269966</v>
      </c>
      <c r="Q15" s="31">
        <v>0.01306027638632945</v>
      </c>
    </row>
    <row r="16" spans="1:17" ht="12.75">
      <c r="A16" t="s">
        <v>33</v>
      </c>
      <c r="B16">
        <v>13.6</v>
      </c>
      <c r="C16">
        <v>0</v>
      </c>
      <c r="D16">
        <v>13.5</v>
      </c>
      <c r="E16">
        <v>13.7</v>
      </c>
      <c r="F16" s="3">
        <v>1</v>
      </c>
      <c r="G16" s="3">
        <v>6419</v>
      </c>
      <c r="H16">
        <v>35</v>
      </c>
      <c r="I16" t="s">
        <v>34</v>
      </c>
      <c r="J16">
        <v>0.04</v>
      </c>
      <c r="K16">
        <v>0</v>
      </c>
      <c r="L16" t="s">
        <v>139</v>
      </c>
      <c r="M16">
        <v>0.05</v>
      </c>
      <c r="N16" s="3">
        <v>9</v>
      </c>
      <c r="O16" s="3">
        <v>2932</v>
      </c>
      <c r="P16" s="30">
        <v>13.647051133079074</v>
      </c>
      <c r="Q16">
        <v>0.02402343688855868</v>
      </c>
    </row>
    <row r="17" spans="1:17" ht="12.75">
      <c r="A17" t="s">
        <v>35</v>
      </c>
      <c r="B17">
        <v>12.2</v>
      </c>
      <c r="C17">
        <v>0</v>
      </c>
      <c r="D17">
        <v>12.5</v>
      </c>
      <c r="E17">
        <v>12.7</v>
      </c>
      <c r="F17" s="3">
        <v>10</v>
      </c>
      <c r="G17" s="3">
        <v>6644</v>
      </c>
      <c r="H17">
        <v>36</v>
      </c>
      <c r="I17" t="s">
        <v>36</v>
      </c>
      <c r="J17">
        <v>0.1</v>
      </c>
      <c r="K17">
        <v>0</v>
      </c>
      <c r="L17" t="s">
        <v>139</v>
      </c>
      <c r="M17">
        <v>0.05</v>
      </c>
      <c r="N17" s="3">
        <v>9</v>
      </c>
      <c r="O17" s="3">
        <v>1498</v>
      </c>
      <c r="P17">
        <v>12.669056044376113</v>
      </c>
      <c r="Q17">
        <v>0.04207190987870324</v>
      </c>
    </row>
    <row r="18" spans="1:17" ht="12.75">
      <c r="A18" t="s">
        <v>37</v>
      </c>
      <c r="B18">
        <v>11.36</v>
      </c>
      <c r="C18">
        <v>0</v>
      </c>
      <c r="D18">
        <v>11</v>
      </c>
      <c r="E18">
        <v>11.2</v>
      </c>
      <c r="F18" s="3">
        <v>10</v>
      </c>
      <c r="G18" s="3">
        <v>12536</v>
      </c>
      <c r="H18">
        <v>37.5</v>
      </c>
      <c r="I18" t="s">
        <v>38</v>
      </c>
      <c r="J18">
        <v>0.02</v>
      </c>
      <c r="K18">
        <v>0</v>
      </c>
      <c r="L18" t="s">
        <v>139</v>
      </c>
      <c r="M18">
        <v>0.05</v>
      </c>
      <c r="N18" s="3">
        <v>20</v>
      </c>
      <c r="O18" s="3">
        <v>3685</v>
      </c>
      <c r="P18">
        <v>11.222628546620022</v>
      </c>
      <c r="Q18">
        <v>0.08970975466228781</v>
      </c>
    </row>
    <row r="19" spans="1:17" ht="12.75">
      <c r="A19" t="s">
        <v>39</v>
      </c>
      <c r="B19">
        <v>9.56</v>
      </c>
      <c r="C19" t="s">
        <v>62</v>
      </c>
      <c r="D19">
        <v>9.4</v>
      </c>
      <c r="E19">
        <v>9.7</v>
      </c>
      <c r="F19" s="3">
        <v>1</v>
      </c>
      <c r="G19" s="3">
        <v>10604</v>
      </c>
      <c r="H19">
        <v>39</v>
      </c>
      <c r="I19" t="s">
        <v>40</v>
      </c>
      <c r="J19">
        <v>0.05</v>
      </c>
      <c r="K19">
        <v>0</v>
      </c>
      <c r="L19" t="s">
        <v>139</v>
      </c>
      <c r="M19">
        <v>0.05</v>
      </c>
      <c r="N19" s="3">
        <v>40</v>
      </c>
      <c r="O19" s="3">
        <v>2068</v>
      </c>
      <c r="P19">
        <v>9.81379789748194</v>
      </c>
      <c r="Q19">
        <v>0.17494444806387666</v>
      </c>
    </row>
    <row r="20" spans="1:17" ht="12.75">
      <c r="A20" t="s">
        <v>41</v>
      </c>
      <c r="B20">
        <v>8.55</v>
      </c>
      <c r="C20" t="s">
        <v>69</v>
      </c>
      <c r="D20">
        <v>8.5</v>
      </c>
      <c r="E20">
        <v>8.7</v>
      </c>
      <c r="F20" s="3">
        <v>10</v>
      </c>
      <c r="G20" s="3">
        <v>7009</v>
      </c>
      <c r="H20">
        <v>40</v>
      </c>
      <c r="I20" t="s">
        <v>42</v>
      </c>
      <c r="J20">
        <v>0.05</v>
      </c>
      <c r="K20">
        <v>0</v>
      </c>
      <c r="L20" t="s">
        <v>139</v>
      </c>
      <c r="M20">
        <v>0.05</v>
      </c>
      <c r="N20" s="3">
        <v>19</v>
      </c>
      <c r="O20" s="3">
        <v>2229</v>
      </c>
      <c r="P20">
        <v>8.904043431457566</v>
      </c>
      <c r="Q20">
        <v>0.26123354373261076</v>
      </c>
    </row>
    <row r="21" spans="1:17" ht="12.75">
      <c r="A21" t="s">
        <v>43</v>
      </c>
      <c r="B21">
        <v>7.6</v>
      </c>
      <c r="C21" t="s">
        <v>72</v>
      </c>
      <c r="D21">
        <v>7.5</v>
      </c>
      <c r="E21">
        <v>7.7</v>
      </c>
      <c r="F21" s="3">
        <v>105</v>
      </c>
      <c r="G21" s="3">
        <v>6924</v>
      </c>
      <c r="H21">
        <v>41</v>
      </c>
      <c r="I21" t="s">
        <v>44</v>
      </c>
      <c r="J21">
        <v>0.1</v>
      </c>
      <c r="K21">
        <v>0</v>
      </c>
      <c r="L21" t="s">
        <v>139</v>
      </c>
      <c r="M21">
        <v>0.05</v>
      </c>
      <c r="N21" s="3">
        <v>3</v>
      </c>
      <c r="O21" s="3">
        <v>5032</v>
      </c>
      <c r="P21">
        <v>8.02451891663138</v>
      </c>
      <c r="Q21">
        <v>0.37775259059954003</v>
      </c>
    </row>
    <row r="22" spans="1:17" ht="12.75">
      <c r="A22" t="s">
        <v>45</v>
      </c>
      <c r="B22">
        <v>6.2</v>
      </c>
      <c r="C22" t="s">
        <v>46</v>
      </c>
      <c r="D22">
        <v>6.1</v>
      </c>
      <c r="E22">
        <v>6.2</v>
      </c>
      <c r="F22" s="3">
        <v>18</v>
      </c>
      <c r="G22" s="3">
        <v>5489</v>
      </c>
      <c r="H22">
        <v>42.5</v>
      </c>
      <c r="I22" t="s">
        <v>47</v>
      </c>
      <c r="J22">
        <v>0.1</v>
      </c>
      <c r="K22" t="s">
        <v>69</v>
      </c>
      <c r="L22">
        <v>0.05</v>
      </c>
      <c r="M22">
        <v>0.1</v>
      </c>
      <c r="N22" s="3">
        <v>3</v>
      </c>
      <c r="O22" s="3">
        <v>8471</v>
      </c>
      <c r="P22">
        <v>6.77465501378137</v>
      </c>
      <c r="Q22">
        <v>0.6219540302892099</v>
      </c>
    </row>
    <row r="23" spans="1:17" ht="12.75">
      <c r="A23" t="s">
        <v>48</v>
      </c>
      <c r="B23">
        <v>4.5</v>
      </c>
      <c r="C23" t="s">
        <v>70</v>
      </c>
      <c r="D23">
        <v>4.6</v>
      </c>
      <c r="E23">
        <v>4.8</v>
      </c>
      <c r="F23" s="3">
        <v>47</v>
      </c>
      <c r="G23" s="3">
        <v>2342</v>
      </c>
      <c r="H23">
        <v>44</v>
      </c>
      <c r="I23" t="s">
        <v>49</v>
      </c>
      <c r="J23">
        <v>0.2</v>
      </c>
      <c r="K23">
        <v>0</v>
      </c>
      <c r="L23">
        <v>0.1</v>
      </c>
      <c r="M23">
        <v>0.2</v>
      </c>
      <c r="N23" s="3">
        <v>51</v>
      </c>
      <c r="O23" s="3">
        <v>6392</v>
      </c>
      <c r="P23">
        <v>5.624398968928304</v>
      </c>
      <c r="Q23">
        <v>0.9657633279758073</v>
      </c>
    </row>
    <row r="24" spans="1:17" ht="12.75">
      <c r="A24" t="s">
        <v>50</v>
      </c>
      <c r="B24">
        <v>3.89</v>
      </c>
      <c r="C24" t="s">
        <v>63</v>
      </c>
      <c r="D24">
        <v>3.7</v>
      </c>
      <c r="E24">
        <v>3.9</v>
      </c>
      <c r="F24" s="3">
        <v>72</v>
      </c>
      <c r="G24" s="3">
        <v>24611</v>
      </c>
      <c r="H24">
        <v>45</v>
      </c>
      <c r="I24" t="s">
        <v>51</v>
      </c>
      <c r="J24">
        <v>0.25</v>
      </c>
      <c r="K24" t="s">
        <v>68</v>
      </c>
      <c r="L24">
        <v>0.2</v>
      </c>
      <c r="M24">
        <v>0.25</v>
      </c>
      <c r="N24" s="3">
        <v>141</v>
      </c>
      <c r="O24" s="3">
        <v>9068</v>
      </c>
      <c r="P24">
        <v>4.920548066796243</v>
      </c>
      <c r="Q24">
        <v>1.257955987536862</v>
      </c>
    </row>
    <row r="25" spans="1:17" ht="12.75">
      <c r="A25" t="s">
        <v>52</v>
      </c>
      <c r="B25">
        <v>3</v>
      </c>
      <c r="C25" t="s">
        <v>70</v>
      </c>
      <c r="D25">
        <v>2.9</v>
      </c>
      <c r="E25">
        <v>3</v>
      </c>
      <c r="F25" s="3">
        <v>16</v>
      </c>
      <c r="G25" s="3">
        <v>10136</v>
      </c>
      <c r="H25">
        <v>46</v>
      </c>
      <c r="I25" t="s">
        <v>53</v>
      </c>
      <c r="J25">
        <v>0.35</v>
      </c>
      <c r="K25" t="s">
        <v>170</v>
      </c>
      <c r="L25">
        <v>0.3</v>
      </c>
      <c r="M25">
        <v>0.4</v>
      </c>
      <c r="N25" s="3">
        <v>1303</v>
      </c>
      <c r="O25" s="3">
        <v>6404</v>
      </c>
      <c r="P25">
        <v>4.271021959915924</v>
      </c>
      <c r="Q25">
        <v>1.6044734423496525</v>
      </c>
    </row>
    <row r="26" spans="1:17" ht="12.75">
      <c r="A26" t="s">
        <v>54</v>
      </c>
      <c r="B26">
        <v>1.85</v>
      </c>
      <c r="C26" t="s">
        <v>65</v>
      </c>
      <c r="D26">
        <v>1.75</v>
      </c>
      <c r="E26">
        <v>1.85</v>
      </c>
      <c r="F26" s="3">
        <v>353</v>
      </c>
      <c r="G26" s="3">
        <v>18172</v>
      </c>
      <c r="H26">
        <v>47.5</v>
      </c>
      <c r="I26" t="s">
        <v>55</v>
      </c>
      <c r="J26">
        <v>0.75</v>
      </c>
      <c r="K26" t="s">
        <v>171</v>
      </c>
      <c r="L26">
        <v>0.7</v>
      </c>
      <c r="M26">
        <v>0.75</v>
      </c>
      <c r="N26" s="3">
        <v>1677</v>
      </c>
      <c r="O26" s="3">
        <v>6297</v>
      </c>
      <c r="P26">
        <v>3.4027531005789022</v>
      </c>
      <c r="Q26">
        <v>2.230269925552303</v>
      </c>
    </row>
    <row r="27" spans="1:17" ht="12.75">
      <c r="A27" t="s">
        <v>56</v>
      </c>
      <c r="B27">
        <v>0.9</v>
      </c>
      <c r="C27" t="s">
        <v>64</v>
      </c>
      <c r="D27">
        <v>0.9</v>
      </c>
      <c r="E27">
        <v>0.95</v>
      </c>
      <c r="F27" s="3">
        <v>1881</v>
      </c>
      <c r="G27" s="3">
        <v>15765</v>
      </c>
      <c r="H27">
        <v>49</v>
      </c>
      <c r="I27" t="s">
        <v>57</v>
      </c>
      <c r="J27">
        <v>1.39</v>
      </c>
      <c r="K27" t="s">
        <v>67</v>
      </c>
      <c r="L27">
        <v>1.3</v>
      </c>
      <c r="M27">
        <v>1.4</v>
      </c>
      <c r="N27" s="3">
        <v>205</v>
      </c>
      <c r="O27" s="3">
        <v>2345</v>
      </c>
      <c r="P27">
        <v>2.6627842366901255</v>
      </c>
      <c r="Q27">
        <v>2.9843664042031897</v>
      </c>
    </row>
    <row r="28" spans="1:45" ht="12.75">
      <c r="A28" t="s">
        <v>58</v>
      </c>
      <c r="B28">
        <v>0.55</v>
      </c>
      <c r="C28" t="s">
        <v>64</v>
      </c>
      <c r="D28">
        <v>0.5</v>
      </c>
      <c r="E28">
        <v>0.55</v>
      </c>
      <c r="F28" s="3">
        <v>1627</v>
      </c>
      <c r="G28" s="3">
        <v>18680</v>
      </c>
      <c r="H28">
        <v>50</v>
      </c>
      <c r="I28" t="s">
        <v>59</v>
      </c>
      <c r="J28">
        <v>1.95</v>
      </c>
      <c r="K28" t="s">
        <v>71</v>
      </c>
      <c r="L28">
        <v>1.9</v>
      </c>
      <c r="M28">
        <v>2</v>
      </c>
      <c r="N28" s="3">
        <v>2989</v>
      </c>
      <c r="O28" s="3">
        <v>1461</v>
      </c>
      <c r="P28">
        <v>2.2389122881306385</v>
      </c>
      <c r="Q28">
        <v>3.556538017336816</v>
      </c>
      <c r="AC28" s="3"/>
      <c r="AD28" s="3"/>
      <c r="AR28" s="3"/>
      <c r="AS28" s="3"/>
    </row>
    <row r="29" spans="1:45" ht="12.75">
      <c r="A29" t="s">
        <v>60</v>
      </c>
      <c r="B29">
        <v>0.05</v>
      </c>
      <c r="C29">
        <v>0</v>
      </c>
      <c r="D29" t="s">
        <v>139</v>
      </c>
      <c r="E29">
        <v>0.05</v>
      </c>
      <c r="F29" s="3">
        <v>20</v>
      </c>
      <c r="G29" s="3">
        <v>3154</v>
      </c>
      <c r="H29">
        <v>55</v>
      </c>
      <c r="I29" t="s">
        <v>61</v>
      </c>
      <c r="J29">
        <v>6.5</v>
      </c>
      <c r="K29" t="s">
        <v>66</v>
      </c>
      <c r="L29">
        <v>6.4</v>
      </c>
      <c r="M29">
        <v>6.5</v>
      </c>
      <c r="N29" s="3">
        <v>180</v>
      </c>
      <c r="O29" s="3">
        <v>207</v>
      </c>
      <c r="P29">
        <v>0.8388502207887871</v>
      </c>
      <c r="Q29">
        <v>7.136693758460531</v>
      </c>
      <c r="V29" s="3"/>
      <c r="AK29" s="3"/>
      <c r="AR29" s="3"/>
      <c r="AS29" s="3"/>
    </row>
    <row r="30" spans="6:45" ht="12.75">
      <c r="F30" s="3"/>
      <c r="G30" s="3"/>
      <c r="N30" s="3"/>
      <c r="O30" s="3"/>
      <c r="V30" s="3"/>
      <c r="AD30" s="3"/>
      <c r="AK30" s="3"/>
      <c r="AS30" s="3"/>
    </row>
    <row r="31" spans="6:45" ht="12.75">
      <c r="F31" s="3"/>
      <c r="G31" s="3"/>
      <c r="N31" s="3"/>
      <c r="O31" s="3"/>
      <c r="V31" s="3"/>
      <c r="AD31" s="3"/>
      <c r="AK31" s="3"/>
      <c r="AS31" s="3"/>
    </row>
    <row r="32" spans="6:45" ht="12.75">
      <c r="F32" s="3"/>
      <c r="G32" s="3"/>
      <c r="N32" s="3"/>
      <c r="O32" s="3"/>
      <c r="U32" s="3"/>
      <c r="V32" s="3"/>
      <c r="AC32" s="3"/>
      <c r="AD32" s="3"/>
      <c r="AJ32" s="3"/>
      <c r="AK32" s="3"/>
      <c r="AR32" s="3"/>
      <c r="AS32" s="3"/>
    </row>
    <row r="33" spans="6:45" ht="12.75">
      <c r="F33" s="3"/>
      <c r="G33" s="3"/>
      <c r="O33" s="3"/>
      <c r="U33" s="3"/>
      <c r="V33" s="3"/>
      <c r="AC33" s="3"/>
      <c r="AD33" s="3"/>
      <c r="AJ33" s="3"/>
      <c r="AK33" s="3"/>
      <c r="AR33" s="3"/>
      <c r="AS33" s="3"/>
    </row>
    <row r="34" spans="6:45" ht="12.75">
      <c r="F34" s="3"/>
      <c r="G34" s="3"/>
      <c r="O34" s="3"/>
      <c r="U34" s="3"/>
      <c r="V34" s="3"/>
      <c r="AC34" s="3"/>
      <c r="AD34" s="3"/>
      <c r="AJ34" s="3"/>
      <c r="AK34" s="3"/>
      <c r="AR34" s="3"/>
      <c r="AS34" s="3"/>
    </row>
    <row r="35" spans="6:45" ht="12.75">
      <c r="F35" s="3"/>
      <c r="G35" s="3"/>
      <c r="O35" s="3"/>
      <c r="V35" s="3"/>
      <c r="AD35" s="3"/>
      <c r="AJ35" s="3"/>
      <c r="AK35" s="3"/>
      <c r="AR35" s="3"/>
      <c r="AS35" s="3"/>
    </row>
    <row r="36" spans="6:45" ht="12.75">
      <c r="F36" s="3"/>
      <c r="G36" s="3"/>
      <c r="N36" s="3"/>
      <c r="O36" s="3"/>
      <c r="V36" s="3"/>
      <c r="AK36" s="3"/>
      <c r="AS36" s="3"/>
    </row>
    <row r="37" spans="6:37" ht="12.75">
      <c r="F37" s="3"/>
      <c r="G37" s="3"/>
      <c r="N37" s="3"/>
      <c r="O37" s="3"/>
      <c r="V37" s="3"/>
      <c r="AK37" s="3"/>
    </row>
    <row r="38" spans="6:37" ht="12.75">
      <c r="F38" s="3"/>
      <c r="G38" s="3"/>
      <c r="N38" s="3"/>
      <c r="O38" s="3"/>
      <c r="AK38" s="3"/>
    </row>
    <row r="39" spans="6:15" ht="12.75">
      <c r="F39" s="3"/>
      <c r="G39" s="3"/>
      <c r="N39" s="3"/>
      <c r="O39" s="3"/>
    </row>
    <row r="40" spans="6:15" ht="12.75">
      <c r="F40" s="3"/>
      <c r="G40" s="3"/>
      <c r="N40" s="3"/>
      <c r="O40" s="3"/>
    </row>
    <row r="41" spans="6:15" ht="12.75">
      <c r="F41" s="3"/>
      <c r="G41" s="3"/>
      <c r="N41" s="3"/>
      <c r="O41" s="3"/>
    </row>
    <row r="42" spans="6:15" ht="12.75">
      <c r="F42" s="3"/>
      <c r="G42" s="3"/>
      <c r="N42" s="3"/>
      <c r="O42" s="3"/>
    </row>
    <row r="43" spans="6:15" ht="12.75">
      <c r="F43" s="3"/>
      <c r="G43" s="3"/>
      <c r="N43" s="3"/>
      <c r="O43" s="3"/>
    </row>
    <row r="44" spans="6:15" ht="12.75">
      <c r="F44" s="3"/>
      <c r="G44" s="3"/>
      <c r="N44" s="3"/>
      <c r="O44" s="3"/>
    </row>
    <row r="45" spans="6:15" ht="12.75">
      <c r="F45" s="3"/>
      <c r="G45" s="3"/>
      <c r="N45" s="3"/>
      <c r="O45" s="3"/>
    </row>
    <row r="46" spans="6:15" ht="12.75">
      <c r="F46" s="3"/>
      <c r="G46" s="3"/>
      <c r="O46" s="3"/>
    </row>
    <row r="47" spans="6:15" ht="12.75">
      <c r="F47" s="3"/>
      <c r="G47" s="3"/>
      <c r="N47" s="3"/>
      <c r="O47" s="3"/>
    </row>
    <row r="48" spans="6:15" ht="12.75">
      <c r="F48" s="3"/>
      <c r="G48" s="3"/>
      <c r="N48" s="3"/>
      <c r="O48" s="3"/>
    </row>
    <row r="49" spans="6:15" ht="12.75">
      <c r="F49" s="3"/>
      <c r="G49" s="3"/>
      <c r="N49" s="3"/>
      <c r="O49" s="3"/>
    </row>
    <row r="50" spans="6:15" ht="12.75">
      <c r="F50" s="3"/>
      <c r="G50" s="3"/>
      <c r="N50" s="3"/>
      <c r="O50" s="3"/>
    </row>
    <row r="51" spans="6:15" ht="12.75">
      <c r="F51" s="3"/>
      <c r="G51" s="3"/>
      <c r="N51" s="3"/>
      <c r="O51" s="3"/>
    </row>
    <row r="52" spans="6:15" ht="12.75">
      <c r="F52" s="3"/>
      <c r="G52" s="3"/>
      <c r="O52" s="3"/>
    </row>
    <row r="53" spans="6:15" ht="12.75">
      <c r="F53" s="3"/>
      <c r="G53" s="3"/>
      <c r="O53" s="3"/>
    </row>
    <row r="54" spans="7:15" ht="12.75">
      <c r="G54" s="3"/>
      <c r="N54" s="3"/>
      <c r="O54" s="3"/>
    </row>
    <row r="55" spans="7:15" ht="12.75">
      <c r="G55" s="3"/>
      <c r="O55" s="3"/>
    </row>
    <row r="56" spans="7:15" ht="12.75">
      <c r="G56" s="3"/>
      <c r="O56" s="3"/>
    </row>
    <row r="57" spans="7:15" ht="12.75">
      <c r="G57" s="3"/>
      <c r="O57" s="3"/>
    </row>
    <row r="58" spans="7:15" ht="12.75">
      <c r="G58" s="3"/>
      <c r="O58" s="3"/>
    </row>
    <row r="59" spans="7:15" ht="12.75">
      <c r="G59" s="3"/>
      <c r="O59" s="3"/>
    </row>
    <row r="60" spans="7:15" ht="12.75">
      <c r="G60" s="3"/>
      <c r="N60" s="3"/>
      <c r="O60" s="3"/>
    </row>
    <row r="61" spans="6:15" ht="12.75">
      <c r="F61" s="3"/>
      <c r="G61" s="3"/>
      <c r="N61" s="3"/>
      <c r="O61" s="3"/>
    </row>
    <row r="62" spans="6:15" ht="12.75">
      <c r="F62" s="3"/>
      <c r="G62" s="3"/>
      <c r="N62" s="3"/>
      <c r="O62" s="3"/>
    </row>
    <row r="63" spans="6:15" ht="12.75">
      <c r="F63" s="3"/>
      <c r="G63" s="3"/>
      <c r="N63" s="3"/>
      <c r="O63" s="3"/>
    </row>
    <row r="64" spans="6:15" ht="12.75">
      <c r="F64" s="3"/>
      <c r="G64" s="3"/>
      <c r="O64" s="3"/>
    </row>
    <row r="65" spans="7:15" ht="12.75">
      <c r="G65" s="3"/>
      <c r="O65" s="3"/>
    </row>
    <row r="66" spans="7:15" ht="12.75">
      <c r="G66" s="3"/>
      <c r="O66" s="3"/>
    </row>
    <row r="67" spans="7:15" ht="12.75">
      <c r="G67" s="3"/>
      <c r="O67" s="3"/>
    </row>
    <row r="68" ht="12.75">
      <c r="G68" s="3"/>
    </row>
    <row r="69" ht="12.75">
      <c r="G69" s="3"/>
    </row>
    <row r="70" ht="12.75">
      <c r="G70" s="3"/>
    </row>
    <row r="71" ht="12.75">
      <c r="G71" s="3"/>
    </row>
    <row r="72" ht="12.75">
      <c r="G72" s="3"/>
    </row>
    <row r="73" ht="12.75">
      <c r="G73" s="3"/>
    </row>
    <row r="74" ht="12.75">
      <c r="G74" s="3"/>
    </row>
    <row r="77" ht="12.75">
      <c r="G77" s="3"/>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plitData"/>
  <dimension ref="A1:H5"/>
  <sheetViews>
    <sheetView workbookViewId="0" topLeftCell="A1">
      <selection activeCell="A20" sqref="A20"/>
    </sheetView>
  </sheetViews>
  <sheetFormatPr defaultColWidth="9.140625" defaultRowHeight="12.75"/>
  <cols>
    <col min="1" max="1" width="76.7109375" style="0" bestFit="1" customWidth="1"/>
    <col min="2" max="2" width="31.7109375" style="0" bestFit="1" customWidth="1"/>
    <col min="3" max="3" width="5.57421875" style="0" bestFit="1" customWidth="1"/>
    <col min="4" max="4" width="13.28125" style="0" bestFit="1" customWidth="1"/>
    <col min="5" max="5" width="6.28125" style="0" bestFit="1" customWidth="1"/>
    <col min="6" max="6" width="10.57421875" style="0" bestFit="1" customWidth="1"/>
    <col min="7" max="7" width="5.28125" style="0" bestFit="1" customWidth="1"/>
    <col min="8" max="8" width="5.140625" style="0" bestFit="1" customWidth="1"/>
  </cols>
  <sheetData>
    <row r="1" spans="1:8" ht="12.75">
      <c r="A1" t="s">
        <v>146</v>
      </c>
      <c r="B1" t="s">
        <v>147</v>
      </c>
      <c r="C1" t="s">
        <v>148</v>
      </c>
      <c r="D1" t="s">
        <v>149</v>
      </c>
      <c r="E1" t="s">
        <v>150</v>
      </c>
      <c r="F1" t="s">
        <v>151</v>
      </c>
      <c r="G1" t="s">
        <v>152</v>
      </c>
      <c r="H1" t="s">
        <v>153</v>
      </c>
    </row>
    <row r="2" spans="1:2" ht="12.75">
      <c r="A2" t="s">
        <v>154</v>
      </c>
      <c r="B2" t="s">
        <v>155</v>
      </c>
    </row>
    <row r="3" ht="12.75">
      <c r="A3" t="s">
        <v>156</v>
      </c>
    </row>
    <row r="5" ht="12.75">
      <c r="A5" t="s">
        <v>157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wksDividend"/>
  <dimension ref="A1:N24"/>
  <sheetViews>
    <sheetView workbookViewId="0" topLeftCell="A1">
      <selection activeCell="C6" sqref="C6"/>
    </sheetView>
  </sheetViews>
  <sheetFormatPr defaultColWidth="9.140625" defaultRowHeight="12.75"/>
  <cols>
    <col min="2" max="2" width="12.7109375" style="0" bestFit="1" customWidth="1"/>
    <col min="3" max="3" width="12.7109375" style="0" customWidth="1"/>
    <col min="4" max="4" width="14.57421875" style="0" customWidth="1"/>
    <col min="5" max="5" width="1.7109375" style="0" customWidth="1"/>
    <col min="6" max="6" width="10.00390625" style="0" customWidth="1"/>
    <col min="7" max="7" width="43.421875" style="0" customWidth="1"/>
    <col min="9" max="9" width="81.140625" style="0" customWidth="1"/>
    <col min="10" max="10" width="9.28125" style="0" customWidth="1"/>
    <col min="11" max="11" width="46.28125" style="0" bestFit="1" customWidth="1"/>
    <col min="13" max="13" width="50.7109375" style="0" bestFit="1" customWidth="1"/>
    <col min="14" max="14" width="16.8515625" style="0" bestFit="1" customWidth="1"/>
  </cols>
  <sheetData>
    <row r="1" spans="1:5" ht="12.75">
      <c r="A1" t="s">
        <v>167</v>
      </c>
      <c r="B1" t="s">
        <v>80</v>
      </c>
      <c r="D1" t="s">
        <v>162</v>
      </c>
      <c r="E1" t="s">
        <v>158</v>
      </c>
    </row>
    <row r="2" spans="1:4" ht="12.75">
      <c r="A2" s="40" t="s">
        <v>5</v>
      </c>
      <c r="D2" s="56">
        <v>48.56</v>
      </c>
    </row>
    <row r="3" spans="3:4" ht="12.75">
      <c r="C3" s="36" t="s">
        <v>84</v>
      </c>
      <c r="D3">
        <v>48.56</v>
      </c>
    </row>
    <row r="4" spans="3:4" ht="12.75">
      <c r="C4" t="s">
        <v>85</v>
      </c>
      <c r="D4" s="36">
        <v>40109</v>
      </c>
    </row>
    <row r="5" spans="3:4" ht="12.75">
      <c r="C5" t="s">
        <v>86</v>
      </c>
      <c r="D5" s="3" t="s">
        <v>1</v>
      </c>
    </row>
    <row r="6" spans="3:4" ht="12.75">
      <c r="C6" t="s">
        <v>87</v>
      </c>
      <c r="D6" s="37">
        <v>48.32</v>
      </c>
    </row>
    <row r="7" spans="3:4" ht="12.75">
      <c r="C7" t="s">
        <v>88</v>
      </c>
      <c r="D7" s="36">
        <v>49.08</v>
      </c>
    </row>
    <row r="8" spans="3:14" ht="12.75">
      <c r="C8" t="s">
        <v>89</v>
      </c>
      <c r="D8" s="6" t="s">
        <v>139</v>
      </c>
      <c r="N8" s="36"/>
    </row>
    <row r="9" spans="3:4" ht="12.75">
      <c r="C9" t="s">
        <v>90</v>
      </c>
      <c r="D9" s="36" t="s">
        <v>139</v>
      </c>
    </row>
    <row r="10" spans="3:4" ht="12.75">
      <c r="C10" t="s">
        <v>75</v>
      </c>
      <c r="D10" s="36">
        <v>53.91</v>
      </c>
    </row>
    <row r="11" ht="12.75">
      <c r="D11" s="36"/>
    </row>
    <row r="12" spans="3:4" ht="12.75">
      <c r="C12" t="s">
        <v>163</v>
      </c>
      <c r="D12" s="36" t="s">
        <v>2</v>
      </c>
    </row>
    <row r="13" spans="3:4" ht="12.75">
      <c r="C13" s="3" t="s">
        <v>164</v>
      </c>
      <c r="D13" s="36" t="s">
        <v>3</v>
      </c>
    </row>
    <row r="14" spans="3:4" ht="12.75">
      <c r="C14" s="3" t="s">
        <v>165</v>
      </c>
      <c r="D14" s="36">
        <v>13551799</v>
      </c>
    </row>
    <row r="15" spans="3:4" ht="12.75">
      <c r="C15" t="s">
        <v>166</v>
      </c>
      <c r="D15" s="3">
        <v>14804800</v>
      </c>
    </row>
    <row r="16" spans="3:4" ht="12.75">
      <c r="C16" t="s">
        <v>76</v>
      </c>
      <c r="D16" s="3" t="s">
        <v>4</v>
      </c>
    </row>
    <row r="17" spans="3:4" ht="12.75">
      <c r="C17" t="s">
        <v>77</v>
      </c>
      <c r="D17" s="3">
        <v>16.35</v>
      </c>
    </row>
    <row r="18" spans="3:14" ht="12.75">
      <c r="C18" t="s">
        <v>78</v>
      </c>
      <c r="D18" s="3">
        <v>2.97</v>
      </c>
      <c r="N18" s="3"/>
    </row>
    <row r="19" spans="3:14" ht="12.75">
      <c r="C19" t="s">
        <v>79</v>
      </c>
      <c r="D19" s="3" t="s">
        <v>5</v>
      </c>
      <c r="N19" s="3"/>
    </row>
    <row r="20" ht="12.75">
      <c r="D20" s="3"/>
    </row>
    <row r="21" ht="12.75">
      <c r="D21" s="25"/>
    </row>
    <row r="24" ht="12.75">
      <c r="D24" s="25"/>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wksStockData"/>
  <dimension ref="A1:A1"/>
  <sheetViews>
    <sheetView workbookViewId="0" topLeftCell="A1">
      <selection activeCell="A2" sqref="A2"/>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wksData"/>
  <dimension ref="A1:AJ254"/>
  <sheetViews>
    <sheetView workbookViewId="0" topLeftCell="A1">
      <selection activeCell="E2" sqref="E2"/>
    </sheetView>
  </sheetViews>
  <sheetFormatPr defaultColWidth="9.140625" defaultRowHeight="12.75"/>
  <cols>
    <col min="1" max="1" width="10.140625" style="40" bestFit="1" customWidth="1"/>
    <col min="2" max="2" width="12.28125" style="6" bestFit="1" customWidth="1"/>
    <col min="4" max="4" width="9.140625" style="28" customWidth="1"/>
    <col min="6" max="6" width="15.00390625" style="37" bestFit="1" customWidth="1"/>
    <col min="7" max="7" width="10.28125" style="0" bestFit="1" customWidth="1"/>
    <col min="14" max="14" width="5.00390625" style="0" bestFit="1" customWidth="1"/>
    <col min="19" max="19" width="17.57421875" style="0" bestFit="1" customWidth="1"/>
    <col min="20" max="20" width="2.7109375" style="0" bestFit="1" customWidth="1"/>
    <col min="21" max="21" width="11.421875" style="0" customWidth="1"/>
    <col min="22" max="22" width="12.140625" style="0" customWidth="1"/>
    <col min="23" max="23" width="12.421875" style="0" bestFit="1" customWidth="1"/>
    <col min="24" max="24" width="12.7109375" style="0" customWidth="1"/>
    <col min="25" max="25" width="20.421875" style="0" customWidth="1"/>
    <col min="26" max="26" width="11.00390625" style="0" bestFit="1" customWidth="1"/>
    <col min="35" max="35" width="27.8515625" style="0" bestFit="1" customWidth="1"/>
  </cols>
  <sheetData>
    <row r="1" spans="1:36" ht="16.5">
      <c r="A1" s="41" t="s">
        <v>113</v>
      </c>
      <c r="B1" s="6" t="s">
        <v>114</v>
      </c>
      <c r="C1" t="s">
        <v>115</v>
      </c>
      <c r="D1" s="28" t="s">
        <v>116</v>
      </c>
      <c r="E1" t="s">
        <v>117</v>
      </c>
      <c r="F1" s="37" t="s">
        <v>118</v>
      </c>
      <c r="G1" t="s">
        <v>168</v>
      </c>
      <c r="H1" t="s">
        <v>108</v>
      </c>
      <c r="I1" t="s">
        <v>123</v>
      </c>
      <c r="J1" s="2" t="s">
        <v>109</v>
      </c>
      <c r="K1" s="2" t="s">
        <v>110</v>
      </c>
      <c r="L1" t="s">
        <v>142</v>
      </c>
      <c r="M1" t="s">
        <v>143</v>
      </c>
      <c r="O1" t="s">
        <v>119</v>
      </c>
      <c r="Q1" t="s">
        <v>120</v>
      </c>
      <c r="S1" t="s">
        <v>127</v>
      </c>
      <c r="U1" t="s">
        <v>108</v>
      </c>
      <c r="V1" t="s">
        <v>123</v>
      </c>
      <c r="W1" s="44" t="s">
        <v>138</v>
      </c>
      <c r="X1" s="43" t="s">
        <v>128</v>
      </c>
      <c r="Y1" s="42" t="s">
        <v>129</v>
      </c>
      <c r="Z1" s="45" t="s">
        <v>130</v>
      </c>
      <c r="AA1" s="45" t="s">
        <v>131</v>
      </c>
      <c r="AB1" s="45" t="s">
        <v>132</v>
      </c>
      <c r="AC1" s="45" t="s">
        <v>133</v>
      </c>
      <c r="AD1" s="46" t="s">
        <v>134</v>
      </c>
      <c r="AE1" s="45" t="s">
        <v>135</v>
      </c>
      <c r="AF1" s="45" t="s">
        <v>136</v>
      </c>
      <c r="AG1" s="46" t="s">
        <v>137</v>
      </c>
      <c r="AH1" s="46"/>
      <c r="AI1" s="46"/>
      <c r="AJ1" s="46"/>
    </row>
    <row r="2" spans="1:36" ht="12.75">
      <c r="A2" s="40">
        <v>40109</v>
      </c>
      <c r="B2" s="6">
        <v>49.08</v>
      </c>
      <c r="C2">
        <v>49.2</v>
      </c>
      <c r="D2" s="28">
        <v>48.25</v>
      </c>
      <c r="E2">
        <v>48.56</v>
      </c>
      <c r="F2" s="37">
        <v>13551800</v>
      </c>
      <c r="G2">
        <v>48.56</v>
      </c>
      <c r="H2">
        <f>LN(E2/E3)</f>
        <v>0.004954593124683395</v>
      </c>
      <c r="I2">
        <f>H2^2</f>
        <v>2.4547993031159967E-05</v>
      </c>
      <c r="J2">
        <f>SUM(H:H)</f>
        <v>0.40340791750403154</v>
      </c>
      <c r="K2">
        <f>SUM(I:I)</f>
        <v>0.19737869027069097</v>
      </c>
      <c r="L2">
        <f>MAX(E:E)</f>
        <v>48.74</v>
      </c>
      <c r="M2">
        <f>MIN(E:E)</f>
        <v>25.53</v>
      </c>
      <c r="O2">
        <v>9</v>
      </c>
      <c r="Q2">
        <v>9</v>
      </c>
      <c r="AG2" s="48"/>
      <c r="AI2" s="47"/>
      <c r="AJ2" s="48"/>
    </row>
    <row r="3" spans="1:36" ht="12.75">
      <c r="A3" s="40">
        <v>40108</v>
      </c>
      <c r="B3" s="6">
        <v>48.07</v>
      </c>
      <c r="C3">
        <v>48.49</v>
      </c>
      <c r="D3" s="28">
        <v>47.73</v>
      </c>
      <c r="E3">
        <v>48.32</v>
      </c>
      <c r="F3" s="37">
        <v>9189500</v>
      </c>
      <c r="G3">
        <v>48.32</v>
      </c>
      <c r="H3">
        <f>LN(E3/E4)</f>
        <v>0.0020716808735345353</v>
      </c>
      <c r="I3">
        <f>H3^2</f>
        <v>4.291861641768815E-06</v>
      </c>
      <c r="L3">
        <f>MAX(Stock!$R:$R)</f>
        <v>1.8329999999999087</v>
      </c>
      <c r="M3">
        <f>MIN(Stock!$R:$R)</f>
        <v>0.17</v>
      </c>
      <c r="O3">
        <v>24</v>
      </c>
      <c r="Q3">
        <v>24</v>
      </c>
      <c r="T3" s="3"/>
      <c r="AD3" s="49"/>
      <c r="AI3" s="47"/>
      <c r="AJ3" s="48"/>
    </row>
    <row r="4" spans="1:25" ht="12.75">
      <c r="A4" s="40">
        <v>40107</v>
      </c>
      <c r="B4" s="6">
        <v>48.6</v>
      </c>
      <c r="C4">
        <v>49.05</v>
      </c>
      <c r="D4" s="28">
        <v>48.16</v>
      </c>
      <c r="E4">
        <v>48.22</v>
      </c>
      <c r="F4" s="37">
        <v>12381100</v>
      </c>
      <c r="G4">
        <v>48.22</v>
      </c>
      <c r="H4">
        <f>LN(E4/E5)</f>
        <v>-0.0107261754440352</v>
      </c>
      <c r="I4">
        <f>H4^2</f>
        <v>0.00011505083965622372</v>
      </c>
      <c r="L4">
        <f>MAX(Stock!$J:$J)</f>
        <v>55</v>
      </c>
      <c r="M4">
        <f>MIN(Stock!$J:$J)</f>
        <v>15</v>
      </c>
      <c r="O4">
        <v>2008</v>
      </c>
      <c r="Q4">
        <v>2009</v>
      </c>
      <c r="T4" s="28"/>
      <c r="Y4" s="42"/>
    </row>
    <row r="5" spans="1:20" ht="12.75">
      <c r="A5" s="40">
        <v>40106</v>
      </c>
      <c r="B5" s="6">
        <v>48.53</v>
      </c>
      <c r="C5">
        <v>48.9</v>
      </c>
      <c r="D5" s="28">
        <v>48.35</v>
      </c>
      <c r="E5">
        <v>48.74</v>
      </c>
      <c r="F5" s="37">
        <v>12312500</v>
      </c>
      <c r="G5">
        <v>48.74</v>
      </c>
      <c r="H5">
        <f>LN(E5/E6)</f>
        <v>0.005554998339775659</v>
      </c>
      <c r="I5">
        <f>H5^2</f>
        <v>3.085800655491033E-05</v>
      </c>
      <c r="T5" s="25"/>
    </row>
    <row r="6" spans="1:20" ht="12.75">
      <c r="A6" s="40">
        <v>40105</v>
      </c>
      <c r="B6" s="6">
        <v>48.23</v>
      </c>
      <c r="C6">
        <v>48.54</v>
      </c>
      <c r="D6" s="28">
        <v>48.14</v>
      </c>
      <c r="E6">
        <v>48.47</v>
      </c>
      <c r="F6" s="37">
        <v>11217100</v>
      </c>
      <c r="G6">
        <v>48.47</v>
      </c>
      <c r="H6">
        <f>LN(E6/E7)</f>
        <v>0.00206526302239285</v>
      </c>
      <c r="I6">
        <f>H6^2</f>
        <v>4.2653113516632495E-06</v>
      </c>
      <c r="T6" s="25"/>
    </row>
    <row r="7" spans="1:20" ht="12.75">
      <c r="A7" s="40">
        <v>40102</v>
      </c>
      <c r="B7" s="6">
        <v>47.83</v>
      </c>
      <c r="C7">
        <v>48.41</v>
      </c>
      <c r="D7" s="28">
        <v>47.45</v>
      </c>
      <c r="E7">
        <v>48.37</v>
      </c>
      <c r="F7" s="37">
        <v>19489400</v>
      </c>
      <c r="G7">
        <v>48.37</v>
      </c>
      <c r="H7">
        <f>LN(E7/E8)</f>
        <v>0.007678775927000778</v>
      </c>
      <c r="I7">
        <f>H7^2</f>
        <v>5.896359973708666E-05</v>
      </c>
      <c r="T7" s="28"/>
    </row>
    <row r="8" spans="1:20" ht="12.75">
      <c r="A8" s="40">
        <v>40101</v>
      </c>
      <c r="B8" s="6">
        <v>47.67</v>
      </c>
      <c r="C8">
        <v>48</v>
      </c>
      <c r="D8" s="28">
        <v>47.63</v>
      </c>
      <c r="E8">
        <v>48</v>
      </c>
      <c r="F8" s="37">
        <v>11922400</v>
      </c>
      <c r="G8">
        <v>48</v>
      </c>
      <c r="H8">
        <f>LN(E8/E9)</f>
        <v>0.0022942965533728665</v>
      </c>
      <c r="I8">
        <f>H8^2</f>
        <v>5.263796674818615E-06</v>
      </c>
      <c r="T8" s="28"/>
    </row>
    <row r="9" spans="1:20" ht="12.75">
      <c r="A9" s="40">
        <v>40100</v>
      </c>
      <c r="B9" s="6">
        <v>47.5</v>
      </c>
      <c r="C9">
        <v>47.98</v>
      </c>
      <c r="D9" s="28">
        <v>47.37</v>
      </c>
      <c r="E9">
        <v>47.89</v>
      </c>
      <c r="F9" s="37">
        <v>14552700</v>
      </c>
      <c r="G9">
        <v>47.89</v>
      </c>
      <c r="H9">
        <f>LN(E9/E10)</f>
        <v>0.02537670537167247</v>
      </c>
      <c r="I9">
        <f>H9^2</f>
        <v>0.0006439771755206704</v>
      </c>
      <c r="T9" s="1"/>
    </row>
    <row r="10" spans="1:20" ht="12.75">
      <c r="A10" s="40">
        <v>40099</v>
      </c>
      <c r="B10" s="6">
        <v>46.76</v>
      </c>
      <c r="C10">
        <v>46.96</v>
      </c>
      <c r="D10" s="28">
        <v>46.55</v>
      </c>
      <c r="E10">
        <v>46.69</v>
      </c>
      <c r="F10" s="37">
        <v>12530900</v>
      </c>
      <c r="G10">
        <v>46.69</v>
      </c>
      <c r="H10">
        <f>LN(E10/E11)</f>
        <v>-0.007468294607525911</v>
      </c>
      <c r="I10">
        <f>H10^2</f>
        <v>5.57754243448006E-05</v>
      </c>
      <c r="T10" s="1"/>
    </row>
    <row r="11" spans="1:20" ht="12.75">
      <c r="A11" s="40">
        <v>40098</v>
      </c>
      <c r="B11" s="6">
        <v>47.44</v>
      </c>
      <c r="C11">
        <v>47.5</v>
      </c>
      <c r="D11" s="28">
        <v>46.85</v>
      </c>
      <c r="E11">
        <v>47.04</v>
      </c>
      <c r="F11" s="37">
        <v>8510900</v>
      </c>
      <c r="G11">
        <v>47.04</v>
      </c>
      <c r="H11">
        <f>LN(E11/E12)</f>
        <v>-0.007201895140268026</v>
      </c>
      <c r="I11">
        <f>H11^2</f>
        <v>5.186729361141621E-05</v>
      </c>
      <c r="T11" s="28"/>
    </row>
    <row r="12" spans="1:20" ht="12.75">
      <c r="A12" s="40">
        <v>40095</v>
      </c>
      <c r="B12" s="6">
        <v>46.4</v>
      </c>
      <c r="C12">
        <v>47.48</v>
      </c>
      <c r="D12" s="28">
        <v>46.38</v>
      </c>
      <c r="E12">
        <v>47.38</v>
      </c>
      <c r="F12" s="37">
        <v>14298900</v>
      </c>
      <c r="G12">
        <v>47.38</v>
      </c>
      <c r="H12">
        <f>LN(E12/E13)</f>
        <v>0.019608471388376337</v>
      </c>
      <c r="I12">
        <f>H12^2</f>
        <v>0.0003844921501887734</v>
      </c>
      <c r="T12" s="1"/>
    </row>
    <row r="13" spans="1:20" ht="12.75">
      <c r="A13" s="40">
        <v>40094</v>
      </c>
      <c r="B13" s="6">
        <v>46.89</v>
      </c>
      <c r="C13">
        <v>47.16</v>
      </c>
      <c r="D13" s="28">
        <v>46.35</v>
      </c>
      <c r="E13">
        <v>46.46</v>
      </c>
      <c r="F13" s="37">
        <v>15004600</v>
      </c>
      <c r="G13">
        <v>46.46</v>
      </c>
      <c r="H13">
        <f>LN(E13/E14)</f>
        <v>-0.0021500760809192924</v>
      </c>
      <c r="I13">
        <f>H13^2</f>
        <v>4.622827153741264E-06</v>
      </c>
      <c r="T13" s="26"/>
    </row>
    <row r="14" spans="1:20" ht="12.75">
      <c r="A14" s="40">
        <v>40093</v>
      </c>
      <c r="B14" s="6">
        <v>46.79</v>
      </c>
      <c r="C14">
        <v>46.87</v>
      </c>
      <c r="D14" s="28">
        <v>46.26</v>
      </c>
      <c r="E14">
        <v>46.56</v>
      </c>
      <c r="F14" s="37">
        <v>10923000</v>
      </c>
      <c r="G14">
        <v>46.56</v>
      </c>
      <c r="H14">
        <f>LN(E14/E15)</f>
        <v>-0.009618541612856694</v>
      </c>
      <c r="I14">
        <f>H14^2</f>
        <v>9.251634275825585E-05</v>
      </c>
      <c r="T14" s="3"/>
    </row>
    <row r="15" spans="1:20" ht="12.75">
      <c r="A15" s="40">
        <v>40092</v>
      </c>
      <c r="B15" s="6">
        <v>46.4</v>
      </c>
      <c r="C15">
        <v>47.1</v>
      </c>
      <c r="D15" s="28">
        <v>46.11</v>
      </c>
      <c r="E15">
        <v>47.01</v>
      </c>
      <c r="F15" s="37">
        <v>15705400</v>
      </c>
      <c r="G15">
        <v>47.01</v>
      </c>
      <c r="H15">
        <f>LN(E15/E16)</f>
        <v>0.020198366088213526</v>
      </c>
      <c r="I15">
        <f>H15^2</f>
        <v>0.0004079739926334942</v>
      </c>
      <c r="T15" s="3"/>
    </row>
    <row r="16" spans="1:9" ht="12.75">
      <c r="A16" s="40">
        <v>40091</v>
      </c>
      <c r="B16" s="6">
        <v>45.48</v>
      </c>
      <c r="C16">
        <v>46.44</v>
      </c>
      <c r="D16" s="28">
        <v>45.33</v>
      </c>
      <c r="E16">
        <v>46.07</v>
      </c>
      <c r="F16" s="37">
        <v>14598000</v>
      </c>
      <c r="G16">
        <v>46.07</v>
      </c>
      <c r="H16">
        <f>LN(E16/E17)</f>
        <v>0.017296545052898023</v>
      </c>
      <c r="I16">
        <f>H16^2</f>
        <v>0.00029917047076693105</v>
      </c>
    </row>
    <row r="17" spans="1:9" ht="12.75">
      <c r="A17" s="40">
        <v>40088</v>
      </c>
      <c r="B17" s="6">
        <v>45.59</v>
      </c>
      <c r="C17">
        <v>45.96</v>
      </c>
      <c r="D17" s="28">
        <v>45.2</v>
      </c>
      <c r="E17">
        <v>45.28</v>
      </c>
      <c r="F17" s="37">
        <v>18153800</v>
      </c>
      <c r="G17">
        <v>45.28</v>
      </c>
      <c r="H17">
        <f>LN(E17/E18)</f>
        <v>-0.014906019085627437</v>
      </c>
      <c r="I17">
        <f>H17^2</f>
        <v>0.0002221894049810894</v>
      </c>
    </row>
    <row r="18" spans="1:20" ht="12.75">
      <c r="A18" s="40">
        <v>40087</v>
      </c>
      <c r="B18" s="6">
        <v>47.02</v>
      </c>
      <c r="C18">
        <v>47.32</v>
      </c>
      <c r="D18" s="28">
        <v>45.81</v>
      </c>
      <c r="E18">
        <v>45.96</v>
      </c>
      <c r="F18" s="37">
        <v>20121200</v>
      </c>
      <c r="G18">
        <v>45.96</v>
      </c>
      <c r="H18">
        <f>LN(E18/E19)</f>
        <v>-0.026834281577640395</v>
      </c>
      <c r="I18">
        <f>H18^2</f>
        <v>0.0007200786677880907</v>
      </c>
      <c r="T18" s="25"/>
    </row>
    <row r="19" spans="1:20" ht="12.75">
      <c r="A19" s="40">
        <v>40086</v>
      </c>
      <c r="B19" s="6">
        <v>47.26</v>
      </c>
      <c r="C19">
        <v>47.63</v>
      </c>
      <c r="D19" s="28">
        <v>46.67</v>
      </c>
      <c r="E19">
        <v>47.21</v>
      </c>
      <c r="F19" s="37">
        <v>21393900</v>
      </c>
      <c r="G19">
        <v>47.21</v>
      </c>
      <c r="H19">
        <f>LN(E19/E20)</f>
        <v>-0.00486002013127458</v>
      </c>
      <c r="I19">
        <f>H19^2</f>
        <v>2.361979567639419E-05</v>
      </c>
      <c r="T19" s="25"/>
    </row>
    <row r="20" spans="1:20" ht="12.75">
      <c r="A20" s="40">
        <v>40085</v>
      </c>
      <c r="B20" s="6">
        <v>47.66</v>
      </c>
      <c r="C20">
        <v>47.95</v>
      </c>
      <c r="D20" s="28">
        <v>47.26</v>
      </c>
      <c r="E20">
        <v>47.44</v>
      </c>
      <c r="F20" s="37">
        <v>19650500</v>
      </c>
      <c r="G20">
        <v>47.44</v>
      </c>
      <c r="H20">
        <f>LN(E20/E21)</f>
        <v>-0.00923212600030244</v>
      </c>
      <c r="I20">
        <f>H20^2</f>
        <v>8.523215048546034E-05</v>
      </c>
      <c r="T20" s="25"/>
    </row>
    <row r="21" spans="1:20" ht="12.75">
      <c r="A21" s="40">
        <v>40084</v>
      </c>
      <c r="B21" s="6">
        <v>46.97</v>
      </c>
      <c r="C21">
        <v>48</v>
      </c>
      <c r="D21" s="28">
        <v>46.85</v>
      </c>
      <c r="E21">
        <v>47.88</v>
      </c>
      <c r="F21" s="37">
        <v>16677000</v>
      </c>
      <c r="G21">
        <v>47.88</v>
      </c>
      <c r="H21">
        <f>LN(E21/E22)</f>
        <v>0.018124837577849037</v>
      </c>
      <c r="I21">
        <f>H21^2</f>
        <v>0.00032850973722340856</v>
      </c>
      <c r="T21" s="25"/>
    </row>
    <row r="22" spans="1:20" ht="12.75">
      <c r="A22" s="40">
        <v>40081</v>
      </c>
      <c r="B22" s="6">
        <v>46.41</v>
      </c>
      <c r="C22">
        <v>47.23</v>
      </c>
      <c r="D22" s="28">
        <v>46.36</v>
      </c>
      <c r="E22">
        <v>47.02</v>
      </c>
      <c r="F22" s="37">
        <v>19978400</v>
      </c>
      <c r="G22">
        <v>47.02</v>
      </c>
      <c r="H22">
        <f>LN(E22/E23)</f>
        <v>0.003195231177308708</v>
      </c>
      <c r="I22">
        <f>H22^2</f>
        <v>1.020950227644559E-05</v>
      </c>
      <c r="T22" s="25"/>
    </row>
    <row r="23" spans="1:20" ht="12.75">
      <c r="A23" s="40">
        <v>40080</v>
      </c>
      <c r="B23" s="6">
        <v>47.04</v>
      </c>
      <c r="C23">
        <v>47.48</v>
      </c>
      <c r="D23" s="28">
        <v>46.51</v>
      </c>
      <c r="E23">
        <v>46.87</v>
      </c>
      <c r="F23" s="37">
        <v>13256500</v>
      </c>
      <c r="G23">
        <v>46.87</v>
      </c>
      <c r="H23">
        <f>LN(E23/E24)</f>
        <v>-0.0012793178717115969</v>
      </c>
      <c r="I23">
        <f>H23^2</f>
        <v>1.6366542168806899E-06</v>
      </c>
      <c r="T23" s="1"/>
    </row>
    <row r="24" spans="1:20" ht="12.75">
      <c r="A24" s="40">
        <v>40079</v>
      </c>
      <c r="B24" s="6">
        <v>46.89</v>
      </c>
      <c r="C24">
        <v>47.86</v>
      </c>
      <c r="D24" s="28">
        <v>46.82</v>
      </c>
      <c r="E24">
        <v>46.93</v>
      </c>
      <c r="F24" s="37">
        <v>15985900</v>
      </c>
      <c r="G24">
        <v>46.93</v>
      </c>
      <c r="H24">
        <f>LN(E24/E25)</f>
        <v>-0.0017032152297127808</v>
      </c>
      <c r="I24">
        <f>H24^2</f>
        <v>2.9009421187255605E-06</v>
      </c>
      <c r="T24" s="1"/>
    </row>
    <row r="25" spans="1:20" ht="12.75">
      <c r="A25" s="40">
        <v>40078</v>
      </c>
      <c r="B25" s="6">
        <v>46.95</v>
      </c>
      <c r="C25">
        <v>47.17</v>
      </c>
      <c r="D25" s="28">
        <v>46.8</v>
      </c>
      <c r="E25">
        <v>47.01</v>
      </c>
      <c r="F25" s="37">
        <v>14332600</v>
      </c>
      <c r="G25">
        <v>47.01</v>
      </c>
      <c r="H25">
        <f>LN(E25/E26)</f>
        <v>0.014139053024174824</v>
      </c>
      <c r="I25">
        <f>H25^2</f>
        <v>0.00019991282042042724</v>
      </c>
      <c r="T25" s="26"/>
    </row>
    <row r="26" spans="1:20" ht="12.75">
      <c r="A26" s="40">
        <v>40077</v>
      </c>
      <c r="B26" s="6">
        <v>45.63</v>
      </c>
      <c r="C26">
        <v>46.48</v>
      </c>
      <c r="D26" s="28">
        <v>45.51</v>
      </c>
      <c r="E26">
        <v>46.35</v>
      </c>
      <c r="F26" s="37">
        <v>11508300</v>
      </c>
      <c r="G26">
        <v>46.35</v>
      </c>
      <c r="H26">
        <f>LN(E26/E27)</f>
        <v>0.0043243310630030245</v>
      </c>
      <c r="I26">
        <f>H26^2</f>
        <v>1.869983914245287E-05</v>
      </c>
      <c r="T26" s="1"/>
    </row>
    <row r="27" spans="1:9" ht="12.75">
      <c r="A27" s="40">
        <v>40074</v>
      </c>
      <c r="B27" s="6">
        <v>45.95</v>
      </c>
      <c r="C27">
        <v>46.5</v>
      </c>
      <c r="D27" s="28">
        <v>45.73</v>
      </c>
      <c r="E27">
        <v>46.15</v>
      </c>
      <c r="F27" s="37">
        <v>19919300</v>
      </c>
      <c r="G27">
        <v>46.15</v>
      </c>
      <c r="H27">
        <f>LN(E27/E28)</f>
        <v>0.009579868605208213</v>
      </c>
      <c r="I27">
        <f>H27^2</f>
        <v>9.177388249305397E-05</v>
      </c>
    </row>
    <row r="28" spans="1:9" ht="12.75">
      <c r="A28" s="40">
        <v>40073</v>
      </c>
      <c r="B28" s="6">
        <v>45.54</v>
      </c>
      <c r="C28">
        <v>46.24</v>
      </c>
      <c r="D28" s="28">
        <v>45.39</v>
      </c>
      <c r="E28">
        <v>45.71</v>
      </c>
      <c r="F28" s="37">
        <v>12168400</v>
      </c>
      <c r="G28">
        <v>45.71</v>
      </c>
      <c r="H28">
        <f>LN(E28/E29)</f>
        <v>0.0015325673497782106</v>
      </c>
      <c r="I28">
        <f>H28^2</f>
        <v>2.3487626816062083E-06</v>
      </c>
    </row>
    <row r="29" spans="1:9" ht="12.75">
      <c r="A29" s="40">
        <v>40072</v>
      </c>
      <c r="B29" s="6">
        <v>45.75</v>
      </c>
      <c r="C29">
        <v>45.96</v>
      </c>
      <c r="D29" s="28">
        <v>45.43</v>
      </c>
      <c r="E29">
        <v>45.64</v>
      </c>
      <c r="F29" s="37">
        <v>13891400</v>
      </c>
      <c r="G29">
        <v>45.64</v>
      </c>
      <c r="H29">
        <f>LN(E29/E30)</f>
        <v>0</v>
      </c>
      <c r="I29">
        <f>H29^2</f>
        <v>0</v>
      </c>
    </row>
    <row r="30" spans="1:9" ht="12.75">
      <c r="A30" s="40">
        <v>40071</v>
      </c>
      <c r="B30" s="6">
        <v>45.72</v>
      </c>
      <c r="C30">
        <v>45.85</v>
      </c>
      <c r="D30" s="28">
        <v>45.26</v>
      </c>
      <c r="E30">
        <v>45.64</v>
      </c>
      <c r="F30" s="37">
        <v>11087900</v>
      </c>
      <c r="G30">
        <v>45.64</v>
      </c>
      <c r="H30">
        <f>LN(E30/E31)</f>
        <v>-0.0013137729062841275</v>
      </c>
      <c r="I30">
        <f>H30^2</f>
        <v>1.725999249286243E-06</v>
      </c>
    </row>
    <row r="31" spans="1:9" ht="12.75">
      <c r="A31" s="40">
        <v>40070</v>
      </c>
      <c r="B31" s="6">
        <v>45.33</v>
      </c>
      <c r="C31">
        <v>46</v>
      </c>
      <c r="D31" s="28">
        <v>45.32</v>
      </c>
      <c r="E31">
        <v>45.7</v>
      </c>
      <c r="F31" s="37">
        <v>12915900</v>
      </c>
      <c r="G31">
        <v>45.7</v>
      </c>
      <c r="H31">
        <f>LN(E31/E32)</f>
        <v>-0.008714652102443775</v>
      </c>
      <c r="I31">
        <f>H31^2</f>
        <v>7.594516126662772E-05</v>
      </c>
    </row>
    <row r="32" spans="1:9" ht="12.75">
      <c r="A32" s="40">
        <v>40067</v>
      </c>
      <c r="B32" s="6">
        <v>46.48</v>
      </c>
      <c r="C32">
        <v>46.53</v>
      </c>
      <c r="D32" s="28">
        <v>45.87</v>
      </c>
      <c r="E32">
        <v>46.1</v>
      </c>
      <c r="F32" s="37">
        <v>12840500</v>
      </c>
      <c r="G32">
        <v>46.02</v>
      </c>
      <c r="H32">
        <f>LN(E32/E33)</f>
        <v>-0.00863936259070774</v>
      </c>
      <c r="I32">
        <f>H32^2</f>
        <v>7.463858597372036E-05</v>
      </c>
    </row>
    <row r="33" spans="1:20" ht="12.75">
      <c r="A33" s="40">
        <v>40066</v>
      </c>
      <c r="B33" s="6">
        <v>45.87</v>
      </c>
      <c r="C33">
        <v>46.5</v>
      </c>
      <c r="D33" s="28">
        <v>45.77</v>
      </c>
      <c r="E33">
        <v>46.5</v>
      </c>
      <c r="F33" s="37">
        <v>14843100</v>
      </c>
      <c r="G33">
        <v>46.42</v>
      </c>
      <c r="H33">
        <f>LN(E33/E34)</f>
        <v>0.011245793258275216</v>
      </c>
      <c r="I33">
        <f>H33^2</f>
        <v>0.0001264678660078683</v>
      </c>
      <c r="T33" s="25"/>
    </row>
    <row r="34" spans="1:9" ht="12.75">
      <c r="A34" s="40">
        <v>40065</v>
      </c>
      <c r="B34" s="6">
        <v>45.29</v>
      </c>
      <c r="C34">
        <v>45.98</v>
      </c>
      <c r="D34" s="28">
        <v>45.01</v>
      </c>
      <c r="E34">
        <v>45.98</v>
      </c>
      <c r="F34" s="37">
        <v>16482300</v>
      </c>
      <c r="G34">
        <v>45.9</v>
      </c>
      <c r="H34">
        <f>LN(E34/E35)</f>
        <v>0.011153751498116312</v>
      </c>
      <c r="I34">
        <f>H34^2</f>
        <v>0.0001244061724817319</v>
      </c>
    </row>
    <row r="35" spans="1:20" ht="12.75">
      <c r="A35" s="40">
        <v>40064</v>
      </c>
      <c r="B35" s="6">
        <v>45.11</v>
      </c>
      <c r="C35">
        <v>45.48</v>
      </c>
      <c r="D35" s="28">
        <v>44.98</v>
      </c>
      <c r="E35">
        <v>45.47</v>
      </c>
      <c r="F35" s="37">
        <v>10489700</v>
      </c>
      <c r="G35">
        <v>45.39</v>
      </c>
      <c r="H35">
        <f>LN(E35/E36)</f>
        <v>0.008170521328286395</v>
      </c>
      <c r="I35">
        <f>H35^2</f>
        <v>6.675741877598287E-05</v>
      </c>
      <c r="T35" s="25"/>
    </row>
    <row r="36" spans="1:20" ht="12.75">
      <c r="A36" s="40">
        <v>40060</v>
      </c>
      <c r="B36" s="6">
        <v>44.5</v>
      </c>
      <c r="C36">
        <v>45.15</v>
      </c>
      <c r="D36" s="28">
        <v>44.47</v>
      </c>
      <c r="E36">
        <v>45.1</v>
      </c>
      <c r="F36" s="37">
        <v>8786200</v>
      </c>
      <c r="G36">
        <v>45.02</v>
      </c>
      <c r="H36">
        <f>LN(E36/E37)</f>
        <v>0.014517284548719084</v>
      </c>
      <c r="I36">
        <f>H36^2</f>
        <v>0.00021075155066847787</v>
      </c>
      <c r="T36" s="25"/>
    </row>
    <row r="37" spans="1:9" ht="12.75">
      <c r="A37" s="40">
        <v>40059</v>
      </c>
      <c r="B37" s="6">
        <v>44.32</v>
      </c>
      <c r="C37">
        <v>44.79</v>
      </c>
      <c r="D37" s="28">
        <v>44.16</v>
      </c>
      <c r="E37">
        <v>44.45</v>
      </c>
      <c r="F37" s="37">
        <v>11230400</v>
      </c>
      <c r="G37">
        <v>44.37</v>
      </c>
      <c r="H37">
        <f>LN(E37/E38)</f>
        <v>0.004509590505975064</v>
      </c>
      <c r="I37">
        <f>H37^2</f>
        <v>2.0336406531580433E-05</v>
      </c>
    </row>
    <row r="38" spans="1:20" ht="12.75">
      <c r="A38" s="40">
        <v>40058</v>
      </c>
      <c r="B38" s="6">
        <v>43.65</v>
      </c>
      <c r="C38">
        <v>44.5</v>
      </c>
      <c r="D38" s="28">
        <v>43.6</v>
      </c>
      <c r="E38">
        <v>44.25</v>
      </c>
      <c r="F38" s="37">
        <v>16169200</v>
      </c>
      <c r="G38">
        <v>44.17</v>
      </c>
      <c r="H38">
        <f>LN(E38/E39)</f>
        <v>0.008624656275816048</v>
      </c>
      <c r="I38">
        <f>H38^2</f>
        <v>7.438469587597315E-05</v>
      </c>
      <c r="T38" s="1"/>
    </row>
    <row r="39" spans="1:20" ht="12.75">
      <c r="A39" s="40">
        <v>40057</v>
      </c>
      <c r="B39" s="6">
        <v>44.64</v>
      </c>
      <c r="C39">
        <v>45.1</v>
      </c>
      <c r="D39" s="28">
        <v>43.65</v>
      </c>
      <c r="E39">
        <v>43.87</v>
      </c>
      <c r="F39" s="37">
        <v>16517100</v>
      </c>
      <c r="G39">
        <v>43.79</v>
      </c>
      <c r="H39">
        <f>LN(E39/E40)</f>
        <v>-0.02298433761571824</v>
      </c>
      <c r="I39">
        <f>H39^2</f>
        <v>0.0005282797756333205</v>
      </c>
      <c r="T39" s="1"/>
    </row>
    <row r="40" spans="1:20" ht="12.75">
      <c r="A40" s="40">
        <v>40056</v>
      </c>
      <c r="B40" s="6">
        <v>44.11</v>
      </c>
      <c r="C40">
        <v>44.95</v>
      </c>
      <c r="D40" s="28">
        <v>43.92</v>
      </c>
      <c r="E40">
        <v>44.89</v>
      </c>
      <c r="F40" s="37">
        <v>12862200</v>
      </c>
      <c r="G40">
        <v>44.81</v>
      </c>
      <c r="H40">
        <f>LN(E40/E41)</f>
        <v>0.002900169350116362</v>
      </c>
      <c r="I40">
        <f>H40^2</f>
        <v>8.41098225935436E-06</v>
      </c>
      <c r="T40" s="26"/>
    </row>
    <row r="41" spans="1:20" ht="12.75">
      <c r="A41" s="40">
        <v>40053</v>
      </c>
      <c r="B41" s="6">
        <v>45.26</v>
      </c>
      <c r="C41">
        <v>45.55</v>
      </c>
      <c r="D41" s="28">
        <v>44.58</v>
      </c>
      <c r="E41">
        <v>44.76</v>
      </c>
      <c r="F41" s="37">
        <v>19585400</v>
      </c>
      <c r="G41">
        <v>44.68</v>
      </c>
      <c r="H41">
        <f>LN(E41/E42)</f>
        <v>-0.0011164453543272685</v>
      </c>
      <c r="I41">
        <f>H41^2</f>
        <v>1.2464502291989401E-06</v>
      </c>
      <c r="T41" s="1"/>
    </row>
    <row r="42" spans="1:9" ht="12.75">
      <c r="A42" s="40">
        <v>40052</v>
      </c>
      <c r="B42" s="6">
        <v>44.43</v>
      </c>
      <c r="C42">
        <v>44.88</v>
      </c>
      <c r="D42" s="28">
        <v>44.19</v>
      </c>
      <c r="E42">
        <v>44.81</v>
      </c>
      <c r="F42" s="37">
        <v>15015100</v>
      </c>
      <c r="G42">
        <v>44.73</v>
      </c>
      <c r="H42">
        <f>LN(E42/E43)</f>
        <v>0.0073916788557248135</v>
      </c>
      <c r="I42">
        <f>H42^2</f>
        <v>5.463691630616929E-05</v>
      </c>
    </row>
    <row r="43" spans="1:9" ht="12.75">
      <c r="A43" s="40">
        <v>40051</v>
      </c>
      <c r="B43" s="6">
        <v>44.58</v>
      </c>
      <c r="C43">
        <v>44.75</v>
      </c>
      <c r="D43" s="28">
        <v>44.1</v>
      </c>
      <c r="E43">
        <v>44.48</v>
      </c>
      <c r="F43" s="37">
        <v>14264100</v>
      </c>
      <c r="G43">
        <v>44.4</v>
      </c>
      <c r="H43">
        <f>LN(E43/E44)</f>
        <v>-0.004486324258673082</v>
      </c>
      <c r="I43">
        <f>H43^2</f>
        <v>2.0127105353958578E-05</v>
      </c>
    </row>
    <row r="44" spans="1:9" ht="12.75">
      <c r="A44" s="40">
        <v>40050</v>
      </c>
      <c r="B44" s="6">
        <v>44.95</v>
      </c>
      <c r="C44">
        <v>45.16</v>
      </c>
      <c r="D44" s="28">
        <v>44.5</v>
      </c>
      <c r="E44">
        <v>44.68</v>
      </c>
      <c r="F44" s="37">
        <v>18092000</v>
      </c>
      <c r="G44">
        <v>44.6</v>
      </c>
      <c r="H44">
        <f>LN(E44/E45)</f>
        <v>-0.002458926018208723</v>
      </c>
      <c r="I44">
        <f>H44^2</f>
        <v>6.046317163023805E-06</v>
      </c>
    </row>
    <row r="45" spans="1:9" ht="12.75">
      <c r="A45" s="40">
        <v>40049</v>
      </c>
      <c r="B45" s="6">
        <v>44.83</v>
      </c>
      <c r="C45">
        <v>45.12</v>
      </c>
      <c r="D45" s="28">
        <v>44.53</v>
      </c>
      <c r="E45">
        <v>44.79</v>
      </c>
      <c r="F45" s="37">
        <v>15121600</v>
      </c>
      <c r="G45">
        <v>44.71</v>
      </c>
      <c r="H45">
        <f>LN(E45/E46)</f>
        <v>0.00022328904859979094</v>
      </c>
      <c r="I45">
        <f>H45^2</f>
        <v>4.98579992245998E-08</v>
      </c>
    </row>
    <row r="46" spans="1:9" ht="12.75">
      <c r="A46" s="40">
        <v>40046</v>
      </c>
      <c r="B46" s="6">
        <v>44.2</v>
      </c>
      <c r="C46">
        <v>44.84</v>
      </c>
      <c r="D46" s="28">
        <v>43.83</v>
      </c>
      <c r="E46">
        <v>44.78</v>
      </c>
      <c r="F46" s="37">
        <v>18934500</v>
      </c>
      <c r="G46">
        <v>44.7</v>
      </c>
      <c r="H46">
        <f>LN(E46/E47)</f>
        <v>0.01802662604399376</v>
      </c>
      <c r="I46">
        <f>H46^2</f>
        <v>0.0003249592465299941</v>
      </c>
    </row>
    <row r="47" spans="1:9" ht="12.75">
      <c r="A47" s="40">
        <v>40045</v>
      </c>
      <c r="B47" s="6">
        <v>43.48</v>
      </c>
      <c r="C47">
        <v>44.08</v>
      </c>
      <c r="D47" s="28">
        <v>43.41</v>
      </c>
      <c r="E47">
        <v>43.98</v>
      </c>
      <c r="F47" s="37">
        <v>12547900</v>
      </c>
      <c r="G47">
        <v>43.9</v>
      </c>
      <c r="H47">
        <f>LN(E47/E48)</f>
        <v>0.0034164706958972777</v>
      </c>
      <c r="I47">
        <f>H47^2</f>
        <v>1.167227201592483E-05</v>
      </c>
    </row>
    <row r="48" spans="1:9" ht="12.75">
      <c r="A48" s="40">
        <v>40044</v>
      </c>
      <c r="B48" s="6">
        <v>42.58</v>
      </c>
      <c r="C48">
        <v>44</v>
      </c>
      <c r="D48" s="28">
        <v>42.52</v>
      </c>
      <c r="E48">
        <v>43.83</v>
      </c>
      <c r="F48" s="37">
        <v>25320200</v>
      </c>
      <c r="G48">
        <v>43.75</v>
      </c>
      <c r="H48">
        <f>LN(E48/E49)</f>
        <v>-0.002961615104702847</v>
      </c>
      <c r="I48">
        <f>H48^2</f>
        <v>8.771164028404055E-06</v>
      </c>
    </row>
    <row r="49" spans="1:9" ht="12.75">
      <c r="A49" s="40">
        <v>40043</v>
      </c>
      <c r="B49" s="6">
        <v>43.32</v>
      </c>
      <c r="C49">
        <v>44.11</v>
      </c>
      <c r="D49" s="28">
        <v>42.97</v>
      </c>
      <c r="E49">
        <v>43.96</v>
      </c>
      <c r="F49" s="37">
        <v>24618200</v>
      </c>
      <c r="G49">
        <v>43.88</v>
      </c>
      <c r="H49">
        <f>LN(E49/E50)</f>
        <v>0.019525140776377306</v>
      </c>
      <c r="I49">
        <f>H49^2</f>
        <v>0.0003812311223373518</v>
      </c>
    </row>
    <row r="50" spans="1:9" ht="12.75">
      <c r="A50" s="40">
        <v>40042</v>
      </c>
      <c r="B50" s="6">
        <v>43.63</v>
      </c>
      <c r="C50">
        <v>43.72</v>
      </c>
      <c r="D50" s="28">
        <v>42.89</v>
      </c>
      <c r="E50">
        <v>43.11</v>
      </c>
      <c r="F50" s="37">
        <v>12515200</v>
      </c>
      <c r="G50">
        <v>43.04</v>
      </c>
      <c r="H50">
        <f>LN(E50/E51)</f>
        <v>-0.022478010610803147</v>
      </c>
      <c r="I50">
        <f>H50^2</f>
        <v>0.0005052609610193789</v>
      </c>
    </row>
    <row r="51" spans="1:9" ht="12.75">
      <c r="A51" s="40">
        <v>40039</v>
      </c>
      <c r="B51" s="6">
        <v>44.33</v>
      </c>
      <c r="C51">
        <v>44.47</v>
      </c>
      <c r="D51" s="28">
        <v>43.65</v>
      </c>
      <c r="E51">
        <v>44.09</v>
      </c>
      <c r="F51" s="37">
        <v>11627700</v>
      </c>
      <c r="G51">
        <v>44.01</v>
      </c>
      <c r="H51">
        <f>LN(E51/E52)</f>
        <v>-0.0058797093857421686</v>
      </c>
      <c r="I51">
        <f>H51^2</f>
        <v>3.457098246078455E-05</v>
      </c>
    </row>
    <row r="52" spans="1:9" ht="12.75">
      <c r="A52" s="40">
        <v>40038</v>
      </c>
      <c r="B52" s="6">
        <v>44.21</v>
      </c>
      <c r="C52">
        <v>44.49</v>
      </c>
      <c r="D52" s="28">
        <v>43.78</v>
      </c>
      <c r="E52">
        <v>44.35</v>
      </c>
      <c r="F52" s="37">
        <v>11571700</v>
      </c>
      <c r="G52">
        <v>44.27</v>
      </c>
      <c r="H52">
        <f>LN(E52/E53)</f>
        <v>0.0038405107636174875</v>
      </c>
      <c r="I52">
        <f>H52^2</f>
        <v>1.4749522925461776E-05</v>
      </c>
    </row>
    <row r="53" spans="1:9" ht="12.75">
      <c r="A53" s="40">
        <v>40037</v>
      </c>
      <c r="B53" s="6">
        <v>43.2</v>
      </c>
      <c r="C53">
        <v>44.5</v>
      </c>
      <c r="D53" s="28">
        <v>43.17</v>
      </c>
      <c r="E53">
        <v>44.18</v>
      </c>
      <c r="F53" s="37">
        <v>13791900</v>
      </c>
      <c r="G53">
        <v>44.1</v>
      </c>
      <c r="H53">
        <f>LN(E53/E54)</f>
        <v>0.018043198181711764</v>
      </c>
      <c r="I53">
        <f>H53^2</f>
        <v>0.0003255570006245267</v>
      </c>
    </row>
    <row r="54" spans="1:9" ht="12.75">
      <c r="A54" s="40">
        <v>40036</v>
      </c>
      <c r="B54" s="6">
        <v>43.43</v>
      </c>
      <c r="C54">
        <v>43.7</v>
      </c>
      <c r="D54" s="28">
        <v>43.3</v>
      </c>
      <c r="E54">
        <v>43.39</v>
      </c>
      <c r="F54" s="37">
        <v>10796200</v>
      </c>
      <c r="G54">
        <v>43.31</v>
      </c>
      <c r="H54">
        <f>LN(E54/E55)</f>
        <v>-0.006432367687210325</v>
      </c>
      <c r="I54">
        <f>H54^2</f>
        <v>4.13753540634675E-05</v>
      </c>
    </row>
    <row r="55" spans="1:9" ht="12.75">
      <c r="A55" s="40">
        <v>40035</v>
      </c>
      <c r="B55" s="6">
        <v>43.37</v>
      </c>
      <c r="C55">
        <v>43.75</v>
      </c>
      <c r="D55" s="28">
        <v>43.18</v>
      </c>
      <c r="E55">
        <v>43.67</v>
      </c>
      <c r="F55" s="37">
        <v>12179700</v>
      </c>
      <c r="G55">
        <v>43.59</v>
      </c>
      <c r="H55">
        <f>LN(E55/E56)</f>
        <v>0.002981311691068321</v>
      </c>
      <c r="I55">
        <f>H55^2</f>
        <v>8.888219399300651E-06</v>
      </c>
    </row>
    <row r="56" spans="1:9" ht="12.75">
      <c r="A56" s="40">
        <v>40032</v>
      </c>
      <c r="B56" s="6">
        <v>42.85</v>
      </c>
      <c r="C56">
        <v>43.73</v>
      </c>
      <c r="D56" s="28">
        <v>42.47</v>
      </c>
      <c r="E56">
        <v>43.54</v>
      </c>
      <c r="F56" s="37">
        <v>19271100</v>
      </c>
      <c r="G56">
        <v>43.46</v>
      </c>
      <c r="H56">
        <f>LN(E56/E57)</f>
        <v>0.03102289601199397</v>
      </c>
      <c r="I56">
        <f>H56^2</f>
        <v>0.0009624200769709913</v>
      </c>
    </row>
    <row r="57" spans="1:9" ht="12.75">
      <c r="A57" s="40">
        <v>40031</v>
      </c>
      <c r="B57" s="6">
        <v>43.14</v>
      </c>
      <c r="C57">
        <v>43.39</v>
      </c>
      <c r="D57" s="28">
        <v>42.14</v>
      </c>
      <c r="E57">
        <v>42.21</v>
      </c>
      <c r="F57" s="37">
        <v>17014200</v>
      </c>
      <c r="G57">
        <v>42.14</v>
      </c>
      <c r="H57">
        <f>LN(E57/E58)</f>
        <v>-0.024571260730505317</v>
      </c>
      <c r="I57">
        <f>H57^2</f>
        <v>0.0006037468538864727</v>
      </c>
    </row>
    <row r="58" spans="1:9" ht="12.75">
      <c r="A58" s="40">
        <v>40030</v>
      </c>
      <c r="B58" s="6">
        <v>43.41</v>
      </c>
      <c r="C58">
        <v>43.42</v>
      </c>
      <c r="D58" s="28">
        <v>42.74</v>
      </c>
      <c r="E58">
        <v>43.26</v>
      </c>
      <c r="F58" s="37">
        <v>13490200</v>
      </c>
      <c r="G58">
        <v>43.18</v>
      </c>
      <c r="H58">
        <f>LN(E58/E59)</f>
        <v>-0.0036917439252331825</v>
      </c>
      <c r="I58">
        <f>H58^2</f>
        <v>1.3628973209496105E-05</v>
      </c>
    </row>
    <row r="59" spans="1:9" ht="12.75">
      <c r="A59" s="40">
        <v>40029</v>
      </c>
      <c r="B59" s="6">
        <v>43.08</v>
      </c>
      <c r="C59">
        <v>43.5</v>
      </c>
      <c r="D59" s="28">
        <v>43</v>
      </c>
      <c r="E59">
        <v>43.42</v>
      </c>
      <c r="F59" s="37">
        <v>14370200</v>
      </c>
      <c r="G59">
        <v>43.34</v>
      </c>
      <c r="H59">
        <f>LN(E59/E60)</f>
        <v>0.0009216590514174618</v>
      </c>
      <c r="I59">
        <f>H59^2</f>
        <v>8.494554070597354E-07</v>
      </c>
    </row>
    <row r="60" spans="1:9" ht="12.75">
      <c r="A60" s="40">
        <v>40028</v>
      </c>
      <c r="B60" s="6">
        <v>43.37</v>
      </c>
      <c r="C60">
        <v>43.6</v>
      </c>
      <c r="D60" s="28">
        <v>42.96</v>
      </c>
      <c r="E60">
        <v>43.38</v>
      </c>
      <c r="F60" s="37">
        <v>13348200</v>
      </c>
      <c r="G60">
        <v>43.3</v>
      </c>
      <c r="H60">
        <f>LN(E60/E61)</f>
        <v>0.0018458703902843525</v>
      </c>
      <c r="I60">
        <f>H60^2</f>
        <v>3.4072374977285078E-06</v>
      </c>
    </row>
    <row r="61" spans="1:9" ht="12.75">
      <c r="A61" s="40">
        <v>40025</v>
      </c>
      <c r="B61" s="6">
        <v>42.55</v>
      </c>
      <c r="C61">
        <v>43.55</v>
      </c>
      <c r="D61" s="28">
        <v>42.43</v>
      </c>
      <c r="E61">
        <v>43.3</v>
      </c>
      <c r="F61" s="37">
        <v>21089600</v>
      </c>
      <c r="G61">
        <v>43.22</v>
      </c>
      <c r="H61">
        <f>LN(E61/E62)</f>
        <v>0.013719550155069036</v>
      </c>
      <c r="I61">
        <f>H61^2</f>
        <v>0.0001882260564574548</v>
      </c>
    </row>
    <row r="62" spans="1:9" ht="12.75">
      <c r="A62" s="40">
        <v>40024</v>
      </c>
      <c r="B62" s="6">
        <v>42.41</v>
      </c>
      <c r="C62">
        <v>43.29</v>
      </c>
      <c r="D62" s="28">
        <v>42.38</v>
      </c>
      <c r="E62">
        <v>42.71</v>
      </c>
      <c r="F62" s="37">
        <v>19014300</v>
      </c>
      <c r="G62">
        <v>42.64</v>
      </c>
      <c r="H62">
        <f>LN(E62/E63)</f>
        <v>0.012249858717127885</v>
      </c>
      <c r="I62">
        <f>H62^2</f>
        <v>0.00015005903858959405</v>
      </c>
    </row>
    <row r="63" spans="1:9" ht="12.75">
      <c r="A63" s="40">
        <v>40023</v>
      </c>
      <c r="B63" s="6">
        <v>41.53</v>
      </c>
      <c r="C63">
        <v>42.24</v>
      </c>
      <c r="D63" s="28">
        <v>41.24</v>
      </c>
      <c r="E63">
        <v>42.19</v>
      </c>
      <c r="F63" s="37">
        <v>13486100</v>
      </c>
      <c r="G63">
        <v>42.12</v>
      </c>
      <c r="H63">
        <f>LN(E63/E64)</f>
        <v>0.004989911743760419</v>
      </c>
      <c r="I63">
        <f>H63^2</f>
        <v>2.489921921051815E-05</v>
      </c>
    </row>
    <row r="64" spans="1:9" ht="12.75">
      <c r="A64" s="40">
        <v>40022</v>
      </c>
      <c r="B64" s="6">
        <v>41.68</v>
      </c>
      <c r="C64">
        <v>41.98</v>
      </c>
      <c r="D64" s="28">
        <v>41.2</v>
      </c>
      <c r="E64">
        <v>41.98</v>
      </c>
      <c r="F64" s="37">
        <v>11605700</v>
      </c>
      <c r="G64">
        <v>41.91</v>
      </c>
      <c r="H64">
        <f>LN(E64/E65)</f>
        <v>0.0033404946358192174</v>
      </c>
      <c r="I64">
        <f>H64^2</f>
        <v>1.1158904411936966E-05</v>
      </c>
    </row>
    <row r="65" spans="1:9" ht="12.75">
      <c r="A65" s="40">
        <v>40021</v>
      </c>
      <c r="B65" s="6">
        <v>41.64</v>
      </c>
      <c r="C65">
        <v>41.89</v>
      </c>
      <c r="D65" s="28">
        <v>41.15</v>
      </c>
      <c r="E65">
        <v>41.84</v>
      </c>
      <c r="F65" s="37">
        <v>10686600</v>
      </c>
      <c r="G65">
        <v>41.77</v>
      </c>
      <c r="H65">
        <f>LN(E65/E66)</f>
        <v>0.0028721896240958074</v>
      </c>
      <c r="I65">
        <f>H65^2</f>
        <v>8.249473236763616E-06</v>
      </c>
    </row>
    <row r="66" spans="1:9" ht="12.75">
      <c r="A66" s="40">
        <v>40018</v>
      </c>
      <c r="B66" s="6">
        <v>41.22</v>
      </c>
      <c r="C66">
        <v>41.78</v>
      </c>
      <c r="D66" s="28">
        <v>40.9</v>
      </c>
      <c r="E66">
        <v>41.72</v>
      </c>
      <c r="F66" s="37">
        <v>11268500</v>
      </c>
      <c r="G66">
        <v>41.65</v>
      </c>
      <c r="H66">
        <f>LN(E66/E67)</f>
        <v>0.0019193863858034481</v>
      </c>
      <c r="I66">
        <f>H66^2</f>
        <v>3.684044098007623E-06</v>
      </c>
    </row>
    <row r="67" spans="1:9" ht="12.75">
      <c r="A67" s="40">
        <v>40017</v>
      </c>
      <c r="B67" s="6">
        <v>40.66</v>
      </c>
      <c r="C67">
        <v>41.93</v>
      </c>
      <c r="D67" s="28">
        <v>40.63</v>
      </c>
      <c r="E67">
        <v>41.64</v>
      </c>
      <c r="F67" s="37">
        <v>19042300</v>
      </c>
      <c r="G67">
        <v>41.57</v>
      </c>
      <c r="H67">
        <f>LN(E67/E68)</f>
        <v>0.020379162336652264</v>
      </c>
      <c r="I67">
        <f>H67^2</f>
        <v>0.0004153102575436262</v>
      </c>
    </row>
    <row r="68" spans="1:9" ht="12.75">
      <c r="A68" s="40">
        <v>40016</v>
      </c>
      <c r="B68" s="6">
        <v>40.31</v>
      </c>
      <c r="C68">
        <v>41</v>
      </c>
      <c r="D68" s="28">
        <v>40.29</v>
      </c>
      <c r="E68">
        <v>40.8</v>
      </c>
      <c r="F68" s="37">
        <v>14795500</v>
      </c>
      <c r="G68">
        <v>40.73</v>
      </c>
      <c r="H68">
        <f>LN(E68/E69)</f>
        <v>0.005653204191760092</v>
      </c>
      <c r="I68">
        <f>H68^2</f>
        <v>3.195871763373388E-05</v>
      </c>
    </row>
    <row r="69" spans="1:9" ht="12.75">
      <c r="A69" s="40">
        <v>40015</v>
      </c>
      <c r="B69" s="6">
        <v>40.09</v>
      </c>
      <c r="C69">
        <v>40.58</v>
      </c>
      <c r="D69" s="28">
        <v>39.75</v>
      </c>
      <c r="E69">
        <v>40.57</v>
      </c>
      <c r="F69" s="37">
        <v>14144200</v>
      </c>
      <c r="G69">
        <v>40.5</v>
      </c>
      <c r="H69">
        <f>LN(E69/E70)</f>
        <v>0.003456793565676278</v>
      </c>
      <c r="I69">
        <f>H69^2</f>
        <v>1.1949421755700917E-05</v>
      </c>
    </row>
    <row r="70" spans="1:9" ht="12.75">
      <c r="A70" s="40">
        <v>40014</v>
      </c>
      <c r="B70" s="6">
        <v>40.16</v>
      </c>
      <c r="C70">
        <v>40.5</v>
      </c>
      <c r="D70" s="28">
        <v>39.84</v>
      </c>
      <c r="E70">
        <v>40.43</v>
      </c>
      <c r="F70" s="37">
        <v>11944200</v>
      </c>
      <c r="G70">
        <v>40.36</v>
      </c>
      <c r="H70">
        <f>LN(E70/E71)</f>
        <v>0.01119275458042564</v>
      </c>
      <c r="I70">
        <f>H70^2</f>
        <v>0.00012527775509763917</v>
      </c>
    </row>
    <row r="71" spans="1:9" ht="12.75">
      <c r="A71" s="40">
        <v>40011</v>
      </c>
      <c r="B71" s="6">
        <v>39.83</v>
      </c>
      <c r="C71">
        <v>40</v>
      </c>
      <c r="D71" s="28">
        <v>39.64</v>
      </c>
      <c r="E71">
        <v>39.98</v>
      </c>
      <c r="F71" s="37">
        <v>14567900</v>
      </c>
      <c r="G71">
        <v>39.91</v>
      </c>
      <c r="H71">
        <f>LN(E71/E72)</f>
        <v>0.007784094546015024</v>
      </c>
      <c r="I71">
        <f>H71^2</f>
        <v>6.059212790130084E-05</v>
      </c>
    </row>
    <row r="72" spans="1:9" ht="12.75">
      <c r="A72" s="40">
        <v>40010</v>
      </c>
      <c r="B72" s="6">
        <v>38.51</v>
      </c>
      <c r="C72">
        <v>39.89</v>
      </c>
      <c r="D72" s="28">
        <v>38.4</v>
      </c>
      <c r="E72">
        <v>39.67</v>
      </c>
      <c r="F72" s="37">
        <v>20120200</v>
      </c>
      <c r="G72">
        <v>39.6</v>
      </c>
      <c r="H72">
        <f>LN(E72/E73)</f>
        <v>0.021659656785374716</v>
      </c>
      <c r="I72">
        <f>H72^2</f>
        <v>0.000469140732060229</v>
      </c>
    </row>
    <row r="73" spans="1:9" ht="12.75">
      <c r="A73" s="40">
        <v>40009</v>
      </c>
      <c r="B73" s="6">
        <v>38</v>
      </c>
      <c r="C73">
        <v>38.85</v>
      </c>
      <c r="D73" s="28">
        <v>37.8</v>
      </c>
      <c r="E73">
        <v>38.82</v>
      </c>
      <c r="F73" s="37">
        <v>17475400</v>
      </c>
      <c r="G73">
        <v>38.75</v>
      </c>
      <c r="H73">
        <f>LN(E73/E74)</f>
        <v>0.044241021816304474</v>
      </c>
      <c r="I73">
        <f>H73^2</f>
        <v>0.0019572680113507284</v>
      </c>
    </row>
    <row r="74" spans="1:9" ht="12.75">
      <c r="A74" s="40">
        <v>40008</v>
      </c>
      <c r="B74" s="6">
        <v>36.92</v>
      </c>
      <c r="C74">
        <v>37.28</v>
      </c>
      <c r="D74" s="28">
        <v>36.67</v>
      </c>
      <c r="E74">
        <v>37.14</v>
      </c>
      <c r="F74" s="37">
        <v>13854100</v>
      </c>
      <c r="G74">
        <v>37.08</v>
      </c>
      <c r="H74">
        <f>LN(E74/E75)</f>
        <v>-0.004298770725210058</v>
      </c>
      <c r="I74">
        <f>H74^2</f>
        <v>1.847942974792301E-05</v>
      </c>
    </row>
    <row r="75" spans="1:9" ht="12.75">
      <c r="A75" s="40">
        <v>40007</v>
      </c>
      <c r="B75" s="6">
        <v>37.27</v>
      </c>
      <c r="C75">
        <v>37.42</v>
      </c>
      <c r="D75" s="28">
        <v>36.71</v>
      </c>
      <c r="E75">
        <v>37.3</v>
      </c>
      <c r="F75" s="37">
        <v>13352200</v>
      </c>
      <c r="G75">
        <v>37.24</v>
      </c>
      <c r="H75">
        <f>LN(E75/E76)</f>
        <v>0.0016098742409033106</v>
      </c>
      <c r="I75">
        <f>H75^2</f>
        <v>2.5916950715240107E-06</v>
      </c>
    </row>
    <row r="76" spans="1:9" ht="12.75">
      <c r="A76" s="40">
        <v>40004</v>
      </c>
      <c r="B76" s="6">
        <v>37.21</v>
      </c>
      <c r="C76">
        <v>37.73</v>
      </c>
      <c r="D76" s="28">
        <v>36.78</v>
      </c>
      <c r="E76">
        <v>37.24</v>
      </c>
      <c r="F76" s="37">
        <v>11391200</v>
      </c>
      <c r="G76">
        <v>37.18</v>
      </c>
      <c r="H76">
        <f>LN(E76/E77)</f>
        <v>-0.0016098742409033594</v>
      </c>
      <c r="I76">
        <f>H76^2</f>
        <v>2.591695071524168E-06</v>
      </c>
    </row>
    <row r="77" spans="1:9" ht="12.75">
      <c r="A77" s="40">
        <v>40003</v>
      </c>
      <c r="B77" s="6">
        <v>37.43</v>
      </c>
      <c r="C77">
        <v>37.5</v>
      </c>
      <c r="D77" s="28">
        <v>37</v>
      </c>
      <c r="E77">
        <v>37.3</v>
      </c>
      <c r="F77" s="37">
        <v>9844000</v>
      </c>
      <c r="G77">
        <v>37.24</v>
      </c>
      <c r="H77">
        <f>LN(E77/E78)</f>
        <v>0.00241578429123852</v>
      </c>
      <c r="I77">
        <f>H77^2</f>
        <v>5.836013741794799E-06</v>
      </c>
    </row>
    <row r="78" spans="1:9" ht="12.75">
      <c r="A78" s="40">
        <v>40002</v>
      </c>
      <c r="B78" s="6">
        <v>36.86</v>
      </c>
      <c r="C78">
        <v>37.41</v>
      </c>
      <c r="D78" s="28">
        <v>36.8</v>
      </c>
      <c r="E78">
        <v>37.21</v>
      </c>
      <c r="F78" s="37">
        <v>15107400</v>
      </c>
      <c r="G78">
        <v>37.15</v>
      </c>
      <c r="H78">
        <f>LN(E78/E79)</f>
        <v>0.009993330971424928</v>
      </c>
      <c r="I78">
        <f>H78^2</f>
        <v>9.98666639044407E-05</v>
      </c>
    </row>
    <row r="79" spans="1:9" ht="12.75">
      <c r="A79" s="40">
        <v>40001</v>
      </c>
      <c r="B79" s="6">
        <v>37.61</v>
      </c>
      <c r="C79">
        <v>37.8</v>
      </c>
      <c r="D79" s="28">
        <v>36.78</v>
      </c>
      <c r="E79">
        <v>36.84</v>
      </c>
      <c r="F79" s="37">
        <v>14073700</v>
      </c>
      <c r="G79">
        <v>36.78</v>
      </c>
      <c r="H79">
        <f>LN(E79/E80)</f>
        <v>-0.023871322589112766</v>
      </c>
      <c r="I79">
        <f>H79^2</f>
        <v>0.0005698400421534854</v>
      </c>
    </row>
    <row r="80" spans="1:9" ht="12.75">
      <c r="A80" s="40">
        <v>40000</v>
      </c>
      <c r="B80" s="6">
        <v>37.55</v>
      </c>
      <c r="C80">
        <v>38.2</v>
      </c>
      <c r="D80" s="28">
        <v>37.41</v>
      </c>
      <c r="E80">
        <v>37.73</v>
      </c>
      <c r="F80" s="37">
        <v>12165700</v>
      </c>
      <c r="G80">
        <v>37.66</v>
      </c>
      <c r="H80">
        <f>LN(E80/E81)</f>
        <v>-0.0031754459072387583</v>
      </c>
      <c r="I80">
        <f>H80^2</f>
        <v>1.008345670979938E-05</v>
      </c>
    </row>
    <row r="81" spans="1:9" ht="12.75">
      <c r="A81" s="40">
        <v>39996</v>
      </c>
      <c r="B81" s="6">
        <v>38.26</v>
      </c>
      <c r="C81">
        <v>38.68</v>
      </c>
      <c r="D81" s="28">
        <v>37.85</v>
      </c>
      <c r="E81">
        <v>37.85</v>
      </c>
      <c r="F81" s="37">
        <v>11990500</v>
      </c>
      <c r="G81">
        <v>37.78</v>
      </c>
      <c r="H81">
        <f>LN(E81/E82)</f>
        <v>-0.02169169070163571</v>
      </c>
      <c r="I81">
        <f>H81^2</f>
        <v>0.00047052944549542914</v>
      </c>
    </row>
    <row r="82" spans="1:9" ht="12.75">
      <c r="A82" s="40">
        <v>39995</v>
      </c>
      <c r="B82" s="6">
        <v>38.8</v>
      </c>
      <c r="C82">
        <v>39.62</v>
      </c>
      <c r="D82" s="28">
        <v>38.54</v>
      </c>
      <c r="E82">
        <v>38.68</v>
      </c>
      <c r="F82" s="37">
        <v>19494300</v>
      </c>
      <c r="G82">
        <v>38.61</v>
      </c>
      <c r="H82">
        <f>LN(E82/E83)</f>
        <v>0.0007758955516625743</v>
      </c>
      <c r="I82">
        <f>H82^2</f>
        <v>6.020139070897705E-07</v>
      </c>
    </row>
    <row r="83" spans="1:9" ht="12.75">
      <c r="A83" s="40">
        <v>39994</v>
      </c>
      <c r="B83" s="6">
        <v>38.85</v>
      </c>
      <c r="C83">
        <v>39.24</v>
      </c>
      <c r="D83" s="28">
        <v>38.35</v>
      </c>
      <c r="E83">
        <v>38.65</v>
      </c>
      <c r="F83" s="37">
        <v>16528300</v>
      </c>
      <c r="G83">
        <v>38.58</v>
      </c>
      <c r="H83">
        <f>LN(E83/E84)</f>
        <v>-0.008501919045983774</v>
      </c>
      <c r="I83">
        <f>H83^2</f>
        <v>7.228262746446165E-05</v>
      </c>
    </row>
    <row r="84" spans="1:9" ht="12.75">
      <c r="A84" s="40">
        <v>39993</v>
      </c>
      <c r="B84" s="6">
        <v>37.85</v>
      </c>
      <c r="C84">
        <v>39.03</v>
      </c>
      <c r="D84" s="28">
        <v>37.81</v>
      </c>
      <c r="E84">
        <v>38.98</v>
      </c>
      <c r="F84" s="37">
        <v>24793100</v>
      </c>
      <c r="G84">
        <v>38.91</v>
      </c>
      <c r="H84">
        <f>LN(E84/E85)</f>
        <v>0.035778721597169716</v>
      </c>
      <c r="I84">
        <f>H84^2</f>
        <v>0.0012801169191277786</v>
      </c>
    </row>
    <row r="85" spans="1:9" ht="12.75">
      <c r="A85" s="40">
        <v>39990</v>
      </c>
      <c r="B85" s="6">
        <v>38.11</v>
      </c>
      <c r="C85">
        <v>38.32</v>
      </c>
      <c r="D85" s="28">
        <v>37.53</v>
      </c>
      <c r="E85">
        <v>37.61</v>
      </c>
      <c r="F85" s="37">
        <v>23012300</v>
      </c>
      <c r="G85">
        <v>37.54</v>
      </c>
      <c r="H85">
        <f>LN(E85/E86)</f>
        <v>-0.013469106303756266</v>
      </c>
      <c r="I85">
        <f>H85^2</f>
        <v>0.0001814168246218868</v>
      </c>
    </row>
    <row r="86" spans="1:9" ht="12.75">
      <c r="A86" s="40">
        <v>39989</v>
      </c>
      <c r="B86" s="6">
        <v>37</v>
      </c>
      <c r="C86">
        <v>38.31</v>
      </c>
      <c r="D86" s="28">
        <v>37</v>
      </c>
      <c r="E86">
        <v>38.12</v>
      </c>
      <c r="F86" s="37">
        <v>15979600</v>
      </c>
      <c r="G86">
        <v>38.05</v>
      </c>
      <c r="H86">
        <f>LN(E86/E87)</f>
        <v>0.023892827571896553</v>
      </c>
      <c r="I86">
        <f>H86^2</f>
        <v>0.0005708672093803801</v>
      </c>
    </row>
    <row r="87" spans="1:9" ht="12.75">
      <c r="A87" s="40">
        <v>39988</v>
      </c>
      <c r="B87" s="6">
        <v>37.63</v>
      </c>
      <c r="C87">
        <v>37.96</v>
      </c>
      <c r="D87" s="28">
        <v>36.99</v>
      </c>
      <c r="E87">
        <v>37.22</v>
      </c>
      <c r="F87" s="37">
        <v>17353200</v>
      </c>
      <c r="G87">
        <v>37.16</v>
      </c>
      <c r="H87">
        <f>LN(E87/E88)</f>
        <v>-0.0037543621465372014</v>
      </c>
      <c r="I87">
        <f>H87^2</f>
        <v>1.4095235127351423E-05</v>
      </c>
    </row>
    <row r="88" spans="1:9" ht="12.75">
      <c r="A88" s="40">
        <v>39987</v>
      </c>
      <c r="B88" s="6">
        <v>37.96</v>
      </c>
      <c r="C88">
        <v>37.96</v>
      </c>
      <c r="D88" s="28">
        <v>37.3</v>
      </c>
      <c r="E88">
        <v>37.36</v>
      </c>
      <c r="F88" s="37">
        <v>12621700</v>
      </c>
      <c r="G88">
        <v>37.3</v>
      </c>
      <c r="H88">
        <f>LN(E88/E89)</f>
        <v>-0.010119926579762307</v>
      </c>
      <c r="I88">
        <f>H88^2</f>
        <v>0.00010241291397977963</v>
      </c>
    </row>
    <row r="89" spans="1:9" ht="12.75">
      <c r="A89" s="40">
        <v>39986</v>
      </c>
      <c r="B89" s="6">
        <v>37.91</v>
      </c>
      <c r="C89">
        <v>38.58</v>
      </c>
      <c r="D89" s="28">
        <v>37.55</v>
      </c>
      <c r="E89">
        <v>37.74</v>
      </c>
      <c r="F89" s="37">
        <v>19469100</v>
      </c>
      <c r="G89">
        <v>37.67</v>
      </c>
      <c r="H89">
        <f>LN(E89/E90)</f>
        <v>-0.016033987872861057</v>
      </c>
      <c r="I89">
        <f>H89^2</f>
        <v>0.00025708876710705544</v>
      </c>
    </row>
    <row r="90" spans="1:9" ht="12.75">
      <c r="A90" s="40">
        <v>39983</v>
      </c>
      <c r="B90" s="6">
        <v>37.82</v>
      </c>
      <c r="C90">
        <v>38.45</v>
      </c>
      <c r="D90" s="28">
        <v>37.78</v>
      </c>
      <c r="E90">
        <v>38.35</v>
      </c>
      <c r="F90" s="37">
        <v>26179100</v>
      </c>
      <c r="G90">
        <v>38.28</v>
      </c>
      <c r="H90">
        <f>LN(E90/E91)</f>
        <v>0.021081149603121584</v>
      </c>
      <c r="I90">
        <f>H90^2</f>
        <v>0.0004444148685891933</v>
      </c>
    </row>
    <row r="91" spans="1:9" ht="12.75">
      <c r="A91" s="40">
        <v>39982</v>
      </c>
      <c r="B91" s="6">
        <v>37.4</v>
      </c>
      <c r="C91">
        <v>37.64</v>
      </c>
      <c r="D91" s="28">
        <v>36.73</v>
      </c>
      <c r="E91">
        <v>37.55</v>
      </c>
      <c r="F91" s="37">
        <v>18118100</v>
      </c>
      <c r="G91">
        <v>37.48</v>
      </c>
      <c r="H91">
        <f>LN(E91/E92)</f>
        <v>0.003468057364200097</v>
      </c>
      <c r="I91">
        <f>H91^2</f>
        <v>1.2027421881382524E-05</v>
      </c>
    </row>
    <row r="92" spans="1:9" ht="12.75">
      <c r="A92" s="40">
        <v>39981</v>
      </c>
      <c r="B92" s="6">
        <v>36.66</v>
      </c>
      <c r="C92">
        <v>37.5</v>
      </c>
      <c r="D92" s="28">
        <v>36.61</v>
      </c>
      <c r="E92">
        <v>37.42</v>
      </c>
      <c r="F92" s="37">
        <v>16907900</v>
      </c>
      <c r="G92">
        <v>37.36</v>
      </c>
      <c r="H92">
        <f>LN(E92/E93)</f>
        <v>0.015621109458837467</v>
      </c>
      <c r="I92">
        <f>H92^2</f>
        <v>0.00024401906072498138</v>
      </c>
    </row>
    <row r="93" spans="1:9" ht="12.75">
      <c r="A93" s="40">
        <v>39980</v>
      </c>
      <c r="B93" s="6">
        <v>37.24</v>
      </c>
      <c r="C93">
        <v>37.33</v>
      </c>
      <c r="D93" s="28">
        <v>36.67</v>
      </c>
      <c r="E93">
        <v>36.84</v>
      </c>
      <c r="F93" s="37">
        <v>14026300</v>
      </c>
      <c r="G93">
        <v>36.78</v>
      </c>
      <c r="H93">
        <f>LN(E93/E94)</f>
        <v>-0.00649352931054812</v>
      </c>
      <c r="I93">
        <f>H93^2</f>
        <v>4.216592290694754E-05</v>
      </c>
    </row>
    <row r="94" spans="1:9" ht="12.75">
      <c r="A94" s="40">
        <v>39979</v>
      </c>
      <c r="B94" s="6">
        <v>37.32</v>
      </c>
      <c r="C94">
        <v>37.55</v>
      </c>
      <c r="D94" s="28">
        <v>36.72</v>
      </c>
      <c r="E94">
        <v>37.08</v>
      </c>
      <c r="F94" s="37">
        <v>13021700</v>
      </c>
      <c r="G94">
        <v>37.02</v>
      </c>
      <c r="H94">
        <f>LN(E94/E95)</f>
        <v>-0.018172600579645544</v>
      </c>
      <c r="I94">
        <f>H94^2</f>
        <v>0.00033024341182733355</v>
      </c>
    </row>
    <row r="95" spans="1:9" ht="12.75">
      <c r="A95" s="40">
        <v>39976</v>
      </c>
      <c r="B95" s="6">
        <v>37.13</v>
      </c>
      <c r="C95">
        <v>37.8</v>
      </c>
      <c r="D95" s="28">
        <v>37.05</v>
      </c>
      <c r="E95">
        <v>37.76</v>
      </c>
      <c r="F95" s="37">
        <v>13488900</v>
      </c>
      <c r="G95">
        <v>37.69</v>
      </c>
      <c r="H95">
        <f>LN(E95/E96)</f>
        <v>0.014135453392674389</v>
      </c>
      <c r="I95">
        <f>H95^2</f>
        <v>0.00019981104261646988</v>
      </c>
    </row>
    <row r="96" spans="1:9" ht="12.75">
      <c r="A96" s="40">
        <v>39975</v>
      </c>
      <c r="B96" s="6">
        <v>36.77</v>
      </c>
      <c r="C96">
        <v>37.73</v>
      </c>
      <c r="D96" s="28">
        <v>36.77</v>
      </c>
      <c r="E96">
        <v>37.23</v>
      </c>
      <c r="F96" s="37">
        <v>15670600</v>
      </c>
      <c r="G96">
        <v>37.17</v>
      </c>
      <c r="H96">
        <f>LN(E96/E97)</f>
        <v>0.011888818767942438</v>
      </c>
      <c r="I96">
        <f>H96^2</f>
        <v>0.00014134401169698033</v>
      </c>
    </row>
    <row r="97" spans="1:9" ht="12.75">
      <c r="A97" s="40">
        <v>39974</v>
      </c>
      <c r="B97" s="6">
        <v>37.13</v>
      </c>
      <c r="C97">
        <v>37.24</v>
      </c>
      <c r="D97" s="28">
        <v>36.31</v>
      </c>
      <c r="E97">
        <v>36.79</v>
      </c>
      <c r="F97" s="37">
        <v>14162300</v>
      </c>
      <c r="G97">
        <v>36.73</v>
      </c>
      <c r="H97">
        <f>LN(E97/E98)</f>
        <v>-0.001358142270423215</v>
      </c>
      <c r="I97">
        <f>H97^2</f>
        <v>1.8445504267103253E-06</v>
      </c>
    </row>
    <row r="98" spans="1:9" ht="12.75">
      <c r="A98" s="40">
        <v>39973</v>
      </c>
      <c r="B98" s="6">
        <v>37.41</v>
      </c>
      <c r="C98">
        <v>37.48</v>
      </c>
      <c r="D98" s="28">
        <v>36.65</v>
      </c>
      <c r="E98">
        <v>36.84</v>
      </c>
      <c r="F98" s="37">
        <v>15483400</v>
      </c>
      <c r="G98">
        <v>36.78</v>
      </c>
      <c r="H98">
        <f>LN(E98/E99)</f>
        <v>-0.015353836972948523</v>
      </c>
      <c r="I98">
        <f>H98^2</f>
        <v>0.00023574030979188107</v>
      </c>
    </row>
    <row r="99" spans="1:9" ht="12.75">
      <c r="A99" s="40">
        <v>39972</v>
      </c>
      <c r="B99" s="6">
        <v>36.86</v>
      </c>
      <c r="C99">
        <v>37.63</v>
      </c>
      <c r="D99" s="28">
        <v>36.5</v>
      </c>
      <c r="E99">
        <v>37.41</v>
      </c>
      <c r="F99" s="37">
        <v>17482900</v>
      </c>
      <c r="G99">
        <v>37.35</v>
      </c>
      <c r="H99">
        <f>LN(E99/E100)</f>
        <v>0.0016051367812284368</v>
      </c>
      <c r="I99">
        <f>H99^2</f>
        <v>2.5764640864523865E-06</v>
      </c>
    </row>
    <row r="100" spans="1:9" ht="12.75">
      <c r="A100" s="40">
        <v>39969</v>
      </c>
      <c r="B100" s="6">
        <v>36.46</v>
      </c>
      <c r="C100">
        <v>37.5</v>
      </c>
      <c r="D100" s="28">
        <v>36.45</v>
      </c>
      <c r="E100">
        <v>37.35</v>
      </c>
      <c r="F100" s="37">
        <v>25955200</v>
      </c>
      <c r="G100">
        <v>37.21</v>
      </c>
      <c r="H100">
        <f>LN(E100/E101)</f>
        <v>0.034317092924129156</v>
      </c>
      <c r="I100">
        <f>H100^2</f>
        <v>0.0011776628667633153</v>
      </c>
    </row>
    <row r="101" spans="1:9" ht="12.75">
      <c r="A101" s="40">
        <v>39968</v>
      </c>
      <c r="B101" s="6">
        <v>35.73</v>
      </c>
      <c r="C101">
        <v>36.28</v>
      </c>
      <c r="D101" s="28">
        <v>35.48</v>
      </c>
      <c r="E101">
        <v>36.09</v>
      </c>
      <c r="F101" s="37">
        <v>18912400</v>
      </c>
      <c r="G101">
        <v>35.95</v>
      </c>
      <c r="H101">
        <f>LN(E101/E102)</f>
        <v>0.012827839036952553</v>
      </c>
      <c r="I101">
        <f>H101^2</f>
        <v>0.0001645534543579638</v>
      </c>
    </row>
    <row r="102" spans="1:9" ht="12.75">
      <c r="A102" s="40">
        <v>39967</v>
      </c>
      <c r="B102" s="6">
        <v>35.72</v>
      </c>
      <c r="C102">
        <v>35.85</v>
      </c>
      <c r="D102" s="28">
        <v>35.16</v>
      </c>
      <c r="E102">
        <v>35.63</v>
      </c>
      <c r="F102" s="37">
        <v>13944200</v>
      </c>
      <c r="G102">
        <v>35.49</v>
      </c>
      <c r="H102">
        <f>LN(E102/E103)</f>
        <v>-0.005876608488985042</v>
      </c>
      <c r="I102">
        <f>H102^2</f>
        <v>3.4534527332811056E-05</v>
      </c>
    </row>
    <row r="103" spans="1:9" ht="12.75">
      <c r="A103" s="40">
        <v>39966</v>
      </c>
      <c r="B103" s="6">
        <v>35.96</v>
      </c>
      <c r="C103">
        <v>36.55</v>
      </c>
      <c r="D103" s="28">
        <v>35.62</v>
      </c>
      <c r="E103">
        <v>35.84</v>
      </c>
      <c r="F103" s="37">
        <v>16568800</v>
      </c>
      <c r="G103">
        <v>35.7</v>
      </c>
      <c r="H103">
        <f>LN(E103/E104)</f>
        <v>-0.004454350349380197</v>
      </c>
      <c r="I103">
        <f>H103^2</f>
        <v>1.984123703502348E-05</v>
      </c>
    </row>
    <row r="104" spans="1:9" ht="12.75">
      <c r="A104" s="40">
        <v>39965</v>
      </c>
      <c r="B104" s="6">
        <v>34.8</v>
      </c>
      <c r="C104">
        <v>36.13</v>
      </c>
      <c r="D104" s="28">
        <v>34.7</v>
      </c>
      <c r="E104">
        <v>36</v>
      </c>
      <c r="F104" s="37">
        <v>17781600</v>
      </c>
      <c r="G104">
        <v>35.86</v>
      </c>
      <c r="H104">
        <f>LN(E104/E105)</f>
        <v>0.04691691978775166</v>
      </c>
      <c r="I104">
        <f>H104^2</f>
        <v>0.0022011973623703228</v>
      </c>
    </row>
    <row r="105" spans="1:9" ht="12.75">
      <c r="A105" s="40">
        <v>39962</v>
      </c>
      <c r="B105" s="6">
        <v>34.34</v>
      </c>
      <c r="C105">
        <v>34.86</v>
      </c>
      <c r="D105" s="28">
        <v>33.85</v>
      </c>
      <c r="E105">
        <v>34.35</v>
      </c>
      <c r="F105" s="37">
        <v>19507200</v>
      </c>
      <c r="G105">
        <v>34.22</v>
      </c>
      <c r="H105">
        <f>LN(E105/E106)</f>
        <v>-0.01013766828445523</v>
      </c>
      <c r="I105">
        <f>H105^2</f>
        <v>0.00010277231824564944</v>
      </c>
    </row>
    <row r="106" spans="1:9" ht="12.75">
      <c r="A106" s="40">
        <v>39961</v>
      </c>
      <c r="B106" s="6">
        <v>34.35</v>
      </c>
      <c r="C106">
        <v>35.08</v>
      </c>
      <c r="D106" s="28">
        <v>34.2</v>
      </c>
      <c r="E106">
        <v>34.7</v>
      </c>
      <c r="F106" s="37">
        <v>16603400</v>
      </c>
      <c r="G106">
        <v>34.57</v>
      </c>
      <c r="H106">
        <f>LN(E106/E107)</f>
        <v>0.010428831483484084</v>
      </c>
      <c r="I106">
        <f>H106^2</f>
        <v>0.00010876052611090884</v>
      </c>
    </row>
    <row r="107" spans="1:9" ht="12.75">
      <c r="A107" s="40">
        <v>39960</v>
      </c>
      <c r="B107" s="6">
        <v>34.5</v>
      </c>
      <c r="C107">
        <v>35.25</v>
      </c>
      <c r="D107" s="28">
        <v>34.25</v>
      </c>
      <c r="E107">
        <v>34.34</v>
      </c>
      <c r="F107" s="37">
        <v>16841900</v>
      </c>
      <c r="G107">
        <v>34.21</v>
      </c>
      <c r="H107">
        <f>LN(E107/E108)</f>
        <v>-0.00377852505944439</v>
      </c>
      <c r="I107">
        <f>H107^2</f>
        <v>1.4277251624849231E-05</v>
      </c>
    </row>
    <row r="108" spans="1:9" ht="12.75">
      <c r="A108" s="40">
        <v>39959</v>
      </c>
      <c r="B108" s="6">
        <v>33.86</v>
      </c>
      <c r="C108">
        <v>35.07</v>
      </c>
      <c r="D108" s="28">
        <v>33.75</v>
      </c>
      <c r="E108">
        <v>34.47</v>
      </c>
      <c r="F108" s="37">
        <v>20060800</v>
      </c>
      <c r="G108">
        <v>34.34</v>
      </c>
      <c r="H108">
        <f>LN(E108/E109)</f>
        <v>0.009619663162479327</v>
      </c>
      <c r="I108">
        <f>H108^2</f>
        <v>9.253791935956177E-05</v>
      </c>
    </row>
    <row r="109" spans="1:9" ht="12.75">
      <c r="A109" s="40">
        <v>39955</v>
      </c>
      <c r="B109" s="6">
        <v>34.32</v>
      </c>
      <c r="C109">
        <v>34.66</v>
      </c>
      <c r="D109" s="28">
        <v>33.85</v>
      </c>
      <c r="E109">
        <v>34.14</v>
      </c>
      <c r="F109" s="37">
        <v>12004900</v>
      </c>
      <c r="G109">
        <v>34.01</v>
      </c>
      <c r="H109">
        <f>LN(E109/E110)</f>
        <v>-0.002340551097752836</v>
      </c>
      <c r="I109">
        <f>H109^2</f>
        <v>5.478179441192005E-06</v>
      </c>
    </row>
    <row r="110" spans="1:9" ht="12.75">
      <c r="A110" s="40">
        <v>39954</v>
      </c>
      <c r="B110" s="6">
        <v>34.31</v>
      </c>
      <c r="C110">
        <v>34.39</v>
      </c>
      <c r="D110" s="28">
        <v>33.55</v>
      </c>
      <c r="E110">
        <v>34.22</v>
      </c>
      <c r="F110" s="37">
        <v>25405000</v>
      </c>
      <c r="G110">
        <v>34.09</v>
      </c>
      <c r="H110">
        <f>LN(E110/E111)</f>
        <v>-0.013064491232884678</v>
      </c>
      <c r="I110">
        <f>H110^2</f>
        <v>0.0001706809311741206</v>
      </c>
    </row>
    <row r="111" spans="1:9" ht="12.75">
      <c r="A111" s="40">
        <v>39953</v>
      </c>
      <c r="B111" s="6">
        <v>35.24</v>
      </c>
      <c r="C111">
        <v>35.5</v>
      </c>
      <c r="D111" s="28">
        <v>34.43</v>
      </c>
      <c r="E111">
        <v>34.67</v>
      </c>
      <c r="F111" s="37">
        <v>47461600</v>
      </c>
      <c r="G111">
        <v>34.54</v>
      </c>
      <c r="H111">
        <f>LN(E111/E112)</f>
        <v>-0.05362688326578753</v>
      </c>
      <c r="I111">
        <f>H111^2</f>
        <v>0.0028758426088024026</v>
      </c>
    </row>
    <row r="112" spans="1:9" ht="12.75">
      <c r="A112" s="40">
        <v>39952</v>
      </c>
      <c r="B112" s="6">
        <v>35.97</v>
      </c>
      <c r="C112">
        <v>36.98</v>
      </c>
      <c r="D112" s="28">
        <v>35.61</v>
      </c>
      <c r="E112">
        <v>36.58</v>
      </c>
      <c r="F112" s="37">
        <v>26129100</v>
      </c>
      <c r="G112">
        <v>36.44</v>
      </c>
      <c r="H112">
        <f>LN(E112/E113)</f>
        <v>0.023510970927401335</v>
      </c>
      <c r="I112">
        <f>H112^2</f>
        <v>0.0005527657539491108</v>
      </c>
    </row>
    <row r="113" spans="1:9" ht="12.75">
      <c r="A113" s="40">
        <v>39951</v>
      </c>
      <c r="B113" s="6">
        <v>35.2</v>
      </c>
      <c r="C113">
        <v>35.76</v>
      </c>
      <c r="D113" s="28">
        <v>34.62</v>
      </c>
      <c r="E113">
        <v>35.73</v>
      </c>
      <c r="F113" s="37">
        <v>17625100</v>
      </c>
      <c r="G113">
        <v>35.59</v>
      </c>
      <c r="H113">
        <f>LN(E113/E114)</f>
        <v>0.020356937068744103</v>
      </c>
      <c r="I113">
        <f>H113^2</f>
        <v>0.00041440488682080776</v>
      </c>
    </row>
    <row r="114" spans="1:9" ht="12.75">
      <c r="A114" s="40">
        <v>39948</v>
      </c>
      <c r="B114" s="6">
        <v>34.95</v>
      </c>
      <c r="C114">
        <v>35.65</v>
      </c>
      <c r="D114" s="28">
        <v>34.84</v>
      </c>
      <c r="E114">
        <v>35.01</v>
      </c>
      <c r="F114" s="37">
        <v>16967100</v>
      </c>
      <c r="G114">
        <v>34.87</v>
      </c>
      <c r="H114">
        <f>LN(E114/E115)</f>
        <v>0.0022876761478335494</v>
      </c>
      <c r="I114">
        <f>H114^2</f>
        <v>5.233462157366548E-06</v>
      </c>
    </row>
    <row r="115" spans="1:9" ht="12.75">
      <c r="A115" s="40">
        <v>39947</v>
      </c>
      <c r="B115" s="6">
        <v>34.41</v>
      </c>
      <c r="C115">
        <v>35.07</v>
      </c>
      <c r="D115" s="28">
        <v>34.1</v>
      </c>
      <c r="E115">
        <v>34.93</v>
      </c>
      <c r="F115" s="37">
        <v>14713400</v>
      </c>
      <c r="G115">
        <v>34.79</v>
      </c>
      <c r="H115">
        <f>LN(E115/E116)</f>
        <v>0.020828059829227186</v>
      </c>
      <c r="I115">
        <f>H115^2</f>
        <v>0.0004338080762498672</v>
      </c>
    </row>
    <row r="116" spans="1:9" ht="12.75">
      <c r="A116" s="40">
        <v>39946</v>
      </c>
      <c r="B116" s="6">
        <v>34.61</v>
      </c>
      <c r="C116">
        <v>34.82</v>
      </c>
      <c r="D116" s="28">
        <v>33.93</v>
      </c>
      <c r="E116">
        <v>34.21</v>
      </c>
      <c r="F116" s="37">
        <v>14147000</v>
      </c>
      <c r="G116">
        <v>34.08</v>
      </c>
      <c r="H116">
        <f>LN(E116/E117)</f>
        <v>-0.02254430739008333</v>
      </c>
      <c r="I116">
        <f>H116^2</f>
        <v>0.0005082457956985658</v>
      </c>
    </row>
    <row r="117" spans="1:9" ht="12.75">
      <c r="A117" s="40">
        <v>39945</v>
      </c>
      <c r="B117" s="6">
        <v>35.11</v>
      </c>
      <c r="C117">
        <v>35.24</v>
      </c>
      <c r="D117" s="28">
        <v>34.68</v>
      </c>
      <c r="E117">
        <v>34.99</v>
      </c>
      <c r="F117" s="37">
        <v>13806200</v>
      </c>
      <c r="G117">
        <v>34.85</v>
      </c>
      <c r="H117">
        <f>LN(E117/E118)</f>
        <v>-0.0011425308297988183</v>
      </c>
      <c r="I117">
        <f>H117^2</f>
        <v>1.3053766970407763E-06</v>
      </c>
    </row>
    <row r="118" spans="1:9" ht="12.75">
      <c r="A118" s="40">
        <v>39944</v>
      </c>
      <c r="B118" s="6">
        <v>34.04</v>
      </c>
      <c r="C118">
        <v>35.35</v>
      </c>
      <c r="D118" s="28">
        <v>34.03</v>
      </c>
      <c r="E118">
        <v>35.03</v>
      </c>
      <c r="F118" s="37">
        <v>14206600</v>
      </c>
      <c r="G118">
        <v>34.89</v>
      </c>
      <c r="H118">
        <f>LN(E118/E119)</f>
        <v>0.010041685297054296</v>
      </c>
      <c r="I118">
        <f>H118^2</f>
        <v>0.00010083544360507643</v>
      </c>
    </row>
    <row r="119" spans="1:9" ht="12.75">
      <c r="A119" s="40">
        <v>39941</v>
      </c>
      <c r="B119" s="6">
        <v>34.84</v>
      </c>
      <c r="C119">
        <v>34.85</v>
      </c>
      <c r="D119" s="28">
        <v>33.4</v>
      </c>
      <c r="E119">
        <v>34.68</v>
      </c>
      <c r="F119" s="37">
        <v>23950400</v>
      </c>
      <c r="G119">
        <v>34.55</v>
      </c>
      <c r="H119">
        <f>LN(E119/E120)</f>
        <v>0.00433464051044003</v>
      </c>
      <c r="I119">
        <f>H119^2</f>
        <v>1.8789108354747808E-05</v>
      </c>
    </row>
    <row r="120" spans="1:9" ht="12.75">
      <c r="A120" s="40">
        <v>39940</v>
      </c>
      <c r="B120" s="6">
        <v>36.46</v>
      </c>
      <c r="C120">
        <v>36.46</v>
      </c>
      <c r="D120" s="28">
        <v>34.26</v>
      </c>
      <c r="E120">
        <v>34.53</v>
      </c>
      <c r="F120" s="37">
        <v>27429400</v>
      </c>
      <c r="G120">
        <v>34.4</v>
      </c>
      <c r="H120">
        <f>LN(E120/E121)</f>
        <v>-0.05081533483120956</v>
      </c>
      <c r="I120">
        <f>H120^2</f>
        <v>0.0025821982540079396</v>
      </c>
    </row>
    <row r="121" spans="1:9" ht="12.75">
      <c r="A121" s="40">
        <v>39939</v>
      </c>
      <c r="B121" s="6">
        <v>36.67</v>
      </c>
      <c r="C121">
        <v>36.8</v>
      </c>
      <c r="D121" s="28">
        <v>35.89</v>
      </c>
      <c r="E121">
        <v>36.33</v>
      </c>
      <c r="F121" s="37">
        <v>15412900</v>
      </c>
      <c r="G121">
        <v>36.19</v>
      </c>
      <c r="H121">
        <f>LN(E121/E122)</f>
        <v>-0.012853998941774608</v>
      </c>
      <c r="I121">
        <f>H121^2</f>
        <v>0.00016522528879514274</v>
      </c>
    </row>
    <row r="122" spans="1:9" ht="12.75">
      <c r="A122" s="40">
        <v>39938</v>
      </c>
      <c r="B122" s="6">
        <v>36.58</v>
      </c>
      <c r="C122">
        <v>36.97</v>
      </c>
      <c r="D122" s="28">
        <v>36.46</v>
      </c>
      <c r="E122">
        <v>36.8</v>
      </c>
      <c r="F122" s="37">
        <v>12900400</v>
      </c>
      <c r="G122">
        <v>36.66</v>
      </c>
      <c r="H122">
        <f>LN(E122/E123)</f>
        <v>-0.009196710749674557</v>
      </c>
      <c r="I122">
        <f>H122^2</f>
        <v>8.457948861317956E-05</v>
      </c>
    </row>
    <row r="123" spans="1:9" ht="12.75">
      <c r="A123" s="40">
        <v>39937</v>
      </c>
      <c r="B123" s="6">
        <v>36.75</v>
      </c>
      <c r="C123">
        <v>37.24</v>
      </c>
      <c r="D123" s="28">
        <v>36.29</v>
      </c>
      <c r="E123">
        <v>37.14</v>
      </c>
      <c r="F123" s="37">
        <v>12897200</v>
      </c>
      <c r="G123">
        <v>37</v>
      </c>
      <c r="H123">
        <f>LN(E123/E124)</f>
        <v>0.016834500197791986</v>
      </c>
      <c r="I123">
        <f>H123^2</f>
        <v>0.00028340039690945843</v>
      </c>
    </row>
    <row r="124" spans="1:9" ht="12.75">
      <c r="A124" s="40">
        <v>39934</v>
      </c>
      <c r="B124" s="6">
        <v>35.95</v>
      </c>
      <c r="C124">
        <v>36.58</v>
      </c>
      <c r="D124" s="28">
        <v>35.53</v>
      </c>
      <c r="E124">
        <v>36.52</v>
      </c>
      <c r="F124" s="37">
        <v>13118300</v>
      </c>
      <c r="G124">
        <v>36.38</v>
      </c>
      <c r="H124">
        <f>LN(E124/E125)</f>
        <v>0.01489682720438084</v>
      </c>
      <c r="I124">
        <f>H124^2</f>
        <v>0.00022191546075718107</v>
      </c>
    </row>
    <row r="125" spans="1:9" ht="12.75">
      <c r="A125" s="40">
        <v>39933</v>
      </c>
      <c r="B125" s="6">
        <v>36.78</v>
      </c>
      <c r="C125">
        <v>37.4</v>
      </c>
      <c r="D125" s="28">
        <v>35.72</v>
      </c>
      <c r="E125">
        <v>35.98</v>
      </c>
      <c r="F125" s="37">
        <v>19422600</v>
      </c>
      <c r="G125">
        <v>35.84</v>
      </c>
      <c r="H125">
        <f>LN(E125/E126)</f>
        <v>-0.012978229932280283</v>
      </c>
      <c r="I125">
        <f>H125^2</f>
        <v>0.0001684344521751359</v>
      </c>
    </row>
    <row r="126" spans="1:9" ht="12.75">
      <c r="A126" s="40">
        <v>39932</v>
      </c>
      <c r="B126" s="6">
        <v>35.58</v>
      </c>
      <c r="C126">
        <v>37</v>
      </c>
      <c r="D126" s="28">
        <v>35.49</v>
      </c>
      <c r="E126">
        <v>36.45</v>
      </c>
      <c r="F126" s="37">
        <v>14037900</v>
      </c>
      <c r="G126">
        <v>36.31</v>
      </c>
      <c r="H126">
        <f>LN(E126/E127)</f>
        <v>0.028664826099979633</v>
      </c>
      <c r="I126">
        <f>H126^2</f>
        <v>0.0008216722553420736</v>
      </c>
    </row>
    <row r="127" spans="1:9" ht="12.75">
      <c r="A127" s="40">
        <v>39931</v>
      </c>
      <c r="B127" s="6">
        <v>35.08</v>
      </c>
      <c r="C127">
        <v>35.88</v>
      </c>
      <c r="D127" s="28">
        <v>34.94</v>
      </c>
      <c r="E127">
        <v>35.42</v>
      </c>
      <c r="F127" s="37">
        <v>11026100</v>
      </c>
      <c r="G127">
        <v>35.28</v>
      </c>
      <c r="H127">
        <f>LN(E127/E128)</f>
        <v>-0.000846620623449112</v>
      </c>
      <c r="I127">
        <f>H127^2</f>
        <v>7.16766480049363E-07</v>
      </c>
    </row>
    <row r="128" spans="1:9" ht="12.75">
      <c r="A128" s="40">
        <v>39930</v>
      </c>
      <c r="B128" s="6">
        <v>35.13</v>
      </c>
      <c r="C128">
        <v>36.19</v>
      </c>
      <c r="D128" s="28">
        <v>35.06</v>
      </c>
      <c r="E128">
        <v>35.45</v>
      </c>
      <c r="F128" s="37">
        <v>14193000</v>
      </c>
      <c r="G128">
        <v>35.31</v>
      </c>
      <c r="H128">
        <f>LN(E128/E129)</f>
        <v>-0.009824640428517979</v>
      </c>
      <c r="I128">
        <f>H128^2</f>
        <v>9.652355954966993E-05</v>
      </c>
    </row>
    <row r="129" spans="1:9" ht="12.75">
      <c r="A129" s="40">
        <v>39927</v>
      </c>
      <c r="B129" s="6">
        <v>34.97</v>
      </c>
      <c r="C129">
        <v>36</v>
      </c>
      <c r="D129" s="28">
        <v>34.83</v>
      </c>
      <c r="E129">
        <v>35.8</v>
      </c>
      <c r="F129" s="37">
        <v>17840500</v>
      </c>
      <c r="G129">
        <v>35.66</v>
      </c>
      <c r="H129">
        <f>LN(E129/E130)</f>
        <v>0.029480593009463252</v>
      </c>
      <c r="I129">
        <f>H129^2</f>
        <v>0.0008691053641896136</v>
      </c>
    </row>
    <row r="130" spans="1:9" ht="12.75">
      <c r="A130" s="40">
        <v>39926</v>
      </c>
      <c r="B130" s="6">
        <v>34.75</v>
      </c>
      <c r="C130">
        <v>34.91</v>
      </c>
      <c r="D130" s="28">
        <v>33.96</v>
      </c>
      <c r="E130">
        <v>34.76</v>
      </c>
      <c r="F130" s="37">
        <v>14732600</v>
      </c>
      <c r="G130">
        <v>34.63</v>
      </c>
      <c r="H130">
        <f>LN(E130/E131)</f>
        <v>0.002304148484850074</v>
      </c>
      <c r="I130">
        <f>H130^2</f>
        <v>5.309100240236891E-06</v>
      </c>
    </row>
    <row r="131" spans="1:9" ht="12.75">
      <c r="A131" s="40">
        <v>39925</v>
      </c>
      <c r="B131" s="6">
        <v>34.74</v>
      </c>
      <c r="C131">
        <v>35.54</v>
      </c>
      <c r="D131" s="28">
        <v>34.6</v>
      </c>
      <c r="E131">
        <v>34.68</v>
      </c>
      <c r="F131" s="37">
        <v>15348800</v>
      </c>
      <c r="G131">
        <v>34.55</v>
      </c>
      <c r="H131">
        <f>LN(E131/E132)</f>
        <v>-0.0213957669650395</v>
      </c>
      <c r="I131">
        <f>H131^2</f>
        <v>0.00045777884402227557</v>
      </c>
    </row>
    <row r="132" spans="1:9" ht="12.75">
      <c r="A132" s="40">
        <v>39924</v>
      </c>
      <c r="B132" s="6">
        <v>34.5</v>
      </c>
      <c r="C132">
        <v>35.5</v>
      </c>
      <c r="D132" s="28">
        <v>34.28</v>
      </c>
      <c r="E132">
        <v>35.43</v>
      </c>
      <c r="F132" s="37">
        <v>14277400</v>
      </c>
      <c r="G132">
        <v>35.29</v>
      </c>
      <c r="H132">
        <f>LN(E132/E133)</f>
        <v>0.02139576696503958</v>
      </c>
      <c r="I132">
        <f>H132^2</f>
        <v>0.000457778844022279</v>
      </c>
    </row>
    <row r="133" spans="1:9" ht="12.75">
      <c r="A133" s="40">
        <v>39923</v>
      </c>
      <c r="B133" s="6">
        <v>35.36</v>
      </c>
      <c r="C133">
        <v>35.58</v>
      </c>
      <c r="D133" s="28">
        <v>34.59</v>
      </c>
      <c r="E133">
        <v>34.68</v>
      </c>
      <c r="F133" s="37">
        <v>16221500</v>
      </c>
      <c r="G133">
        <v>34.55</v>
      </c>
      <c r="H133">
        <f>LN(E133/E134)</f>
        <v>-0.045654589358463976</v>
      </c>
      <c r="I133">
        <f>H133^2</f>
        <v>0.0020843415294899722</v>
      </c>
    </row>
    <row r="134" spans="1:9" ht="12.75">
      <c r="A134" s="40">
        <v>39920</v>
      </c>
      <c r="B134" s="6">
        <v>36.44</v>
      </c>
      <c r="C134">
        <v>36.58</v>
      </c>
      <c r="D134" s="28">
        <v>35.29</v>
      </c>
      <c r="E134">
        <v>36.3</v>
      </c>
      <c r="F134" s="37">
        <v>21236300</v>
      </c>
      <c r="G134">
        <v>36.16</v>
      </c>
      <c r="H134">
        <f>LN(E134/E135)</f>
        <v>-0.008230499136515591</v>
      </c>
      <c r="I134">
        <f>H134^2</f>
        <v>6.774111603618389E-05</v>
      </c>
    </row>
    <row r="135" spans="1:9" ht="12.75">
      <c r="A135" s="40">
        <v>39919</v>
      </c>
      <c r="B135" s="6">
        <v>35.5</v>
      </c>
      <c r="C135">
        <v>36.87</v>
      </c>
      <c r="D135" s="28">
        <v>35.46</v>
      </c>
      <c r="E135">
        <v>36.6</v>
      </c>
      <c r="F135" s="37">
        <v>21160100</v>
      </c>
      <c r="G135">
        <v>36.46</v>
      </c>
      <c r="H135">
        <f>LN(E135/E136)</f>
        <v>0.04899510320078774</v>
      </c>
      <c r="I135">
        <f>H135^2</f>
        <v>0.002400520137655841</v>
      </c>
    </row>
    <row r="136" spans="1:9" ht="12.75">
      <c r="A136" s="40">
        <v>39918</v>
      </c>
      <c r="B136" s="6">
        <v>33.79</v>
      </c>
      <c r="C136">
        <v>34.96</v>
      </c>
      <c r="D136" s="28">
        <v>33.77</v>
      </c>
      <c r="E136">
        <v>34.85</v>
      </c>
      <c r="F136" s="37">
        <v>18670400</v>
      </c>
      <c r="G136">
        <v>34.72</v>
      </c>
      <c r="H136">
        <f>LN(E136/E137)</f>
        <v>0.021169414583054744</v>
      </c>
      <c r="I136">
        <f>H136^2</f>
        <v>0.0004481441137892509</v>
      </c>
    </row>
    <row r="137" spans="1:9" ht="12.75">
      <c r="A137" s="40">
        <v>39917</v>
      </c>
      <c r="B137" s="6">
        <v>33.84</v>
      </c>
      <c r="C137">
        <v>34.35</v>
      </c>
      <c r="D137" s="28">
        <v>33.75</v>
      </c>
      <c r="E137">
        <v>34.12</v>
      </c>
      <c r="F137" s="37">
        <v>13831300</v>
      </c>
      <c r="G137">
        <v>33.99</v>
      </c>
      <c r="H137">
        <f>LN(E137/E138)</f>
        <v>-0.011655143591748983</v>
      </c>
      <c r="I137">
        <f>H137^2</f>
        <v>0.00013584237214428737</v>
      </c>
    </row>
    <row r="138" spans="1:9" ht="12.75">
      <c r="A138" s="40">
        <v>39916</v>
      </c>
      <c r="B138" s="6">
        <v>33.81</v>
      </c>
      <c r="C138">
        <v>34.8</v>
      </c>
      <c r="D138" s="28">
        <v>33.47</v>
      </c>
      <c r="E138">
        <v>34.52</v>
      </c>
      <c r="F138" s="37">
        <v>13061500</v>
      </c>
      <c r="G138">
        <v>34.39</v>
      </c>
      <c r="H138">
        <f>LN(E138/E139)</f>
        <v>0.0026105888647950087</v>
      </c>
      <c r="I138">
        <f>H138^2</f>
        <v>6.815174220991692E-06</v>
      </c>
    </row>
    <row r="139" spans="1:9" ht="12.75">
      <c r="A139" s="40">
        <v>39912</v>
      </c>
      <c r="B139" s="6">
        <v>33.9</v>
      </c>
      <c r="C139">
        <v>34.65</v>
      </c>
      <c r="D139" s="28">
        <v>33.58</v>
      </c>
      <c r="E139">
        <v>34.43</v>
      </c>
      <c r="F139" s="37">
        <v>15876000</v>
      </c>
      <c r="G139">
        <v>34.3</v>
      </c>
      <c r="H139">
        <f>LN(E139/E140)</f>
        <v>0.04060418495755425</v>
      </c>
      <c r="I139">
        <f>H139^2</f>
        <v>0.001648699836067275</v>
      </c>
    </row>
    <row r="140" spans="1:9" ht="12.75">
      <c r="A140" s="40">
        <v>39911</v>
      </c>
      <c r="B140" s="6">
        <v>33.5</v>
      </c>
      <c r="C140">
        <v>33.81</v>
      </c>
      <c r="D140" s="28">
        <v>32.63</v>
      </c>
      <c r="E140">
        <v>33.06</v>
      </c>
      <c r="F140" s="37">
        <v>14338200</v>
      </c>
      <c r="G140">
        <v>32.93</v>
      </c>
      <c r="H140">
        <f>LN(E140/E141)</f>
        <v>-0.007533559812710126</v>
      </c>
      <c r="I140">
        <f>H140^2</f>
        <v>5.6754523451681034E-05</v>
      </c>
    </row>
    <row r="141" spans="1:9" ht="12.75">
      <c r="A141" s="40">
        <v>39910</v>
      </c>
      <c r="B141" s="6">
        <v>33.13</v>
      </c>
      <c r="C141">
        <v>33.57</v>
      </c>
      <c r="D141" s="28">
        <v>32.79</v>
      </c>
      <c r="E141">
        <v>33.31</v>
      </c>
      <c r="F141" s="37">
        <v>13899700</v>
      </c>
      <c r="G141">
        <v>33.18</v>
      </c>
      <c r="H141">
        <f>LN(E141/E142)</f>
        <v>-0.013419017522167974</v>
      </c>
      <c r="I141">
        <f>H141^2</f>
        <v>0.00018007003126025112</v>
      </c>
    </row>
    <row r="142" spans="1:9" ht="12.75">
      <c r="A142" s="40">
        <v>39909</v>
      </c>
      <c r="B142" s="6">
        <v>34.02</v>
      </c>
      <c r="C142">
        <v>34.09</v>
      </c>
      <c r="D142" s="28">
        <v>32.92</v>
      </c>
      <c r="E142">
        <v>33.76</v>
      </c>
      <c r="F142" s="37">
        <v>15919300</v>
      </c>
      <c r="G142">
        <v>33.63</v>
      </c>
      <c r="H142">
        <f>LN(E142/E143)</f>
        <v>-0.011485916289042723</v>
      </c>
      <c r="I142">
        <f>H142^2</f>
        <v>0.00013192627299889694</v>
      </c>
    </row>
    <row r="143" spans="1:9" ht="12.75">
      <c r="A143" s="40">
        <v>39906</v>
      </c>
      <c r="B143" s="6">
        <v>33.66</v>
      </c>
      <c r="C143">
        <v>34.91</v>
      </c>
      <c r="D143" s="28">
        <v>33.66</v>
      </c>
      <c r="E143">
        <v>34.15</v>
      </c>
      <c r="F143" s="37">
        <v>20080400</v>
      </c>
      <c r="G143">
        <v>34.02</v>
      </c>
      <c r="H143">
        <f>LN(E143/E144)</f>
        <v>0.01356152859833766</v>
      </c>
      <c r="I143">
        <f>H143^2</f>
        <v>0.00018391505792353022</v>
      </c>
    </row>
    <row r="144" spans="1:9" ht="12.75">
      <c r="A144" s="40">
        <v>39905</v>
      </c>
      <c r="B144" s="6">
        <v>33.56</v>
      </c>
      <c r="C144">
        <v>34.92</v>
      </c>
      <c r="D144" s="28">
        <v>33.5</v>
      </c>
      <c r="E144">
        <v>33.69</v>
      </c>
      <c r="F144" s="37">
        <v>23047500</v>
      </c>
      <c r="G144">
        <v>33.56</v>
      </c>
      <c r="H144">
        <f>LN(E144/E145)</f>
        <v>0.024336487230482106</v>
      </c>
      <c r="I144">
        <f>H144^2</f>
        <v>0.0005922646107194186</v>
      </c>
    </row>
    <row r="145" spans="1:9" ht="12.75">
      <c r="A145" s="40">
        <v>39904</v>
      </c>
      <c r="B145" s="6">
        <v>31.36</v>
      </c>
      <c r="C145">
        <v>33.05</v>
      </c>
      <c r="D145" s="28">
        <v>30.98</v>
      </c>
      <c r="E145">
        <v>32.88</v>
      </c>
      <c r="F145" s="37">
        <v>20937800</v>
      </c>
      <c r="G145">
        <v>32.75</v>
      </c>
      <c r="H145">
        <f>LN(E145/E146)</f>
        <v>0.02525542300657219</v>
      </c>
      <c r="I145">
        <f>H145^2</f>
        <v>0.0006378363912408958</v>
      </c>
    </row>
    <row r="146" spans="1:9" ht="12.75">
      <c r="A146" s="40">
        <v>39903</v>
      </c>
      <c r="B146" s="6">
        <v>32.5</v>
      </c>
      <c r="C146">
        <v>32.81</v>
      </c>
      <c r="D146" s="28">
        <v>32.02</v>
      </c>
      <c r="E146">
        <v>32.06</v>
      </c>
      <c r="F146" s="37">
        <v>19191700</v>
      </c>
      <c r="G146">
        <v>31.94</v>
      </c>
      <c r="H146">
        <f>LN(E146/E147)</f>
        <v>-0.0018697418971539252</v>
      </c>
      <c r="I146">
        <f>H146^2</f>
        <v>3.4959347619727594E-06</v>
      </c>
    </row>
    <row r="147" spans="1:9" ht="12.75">
      <c r="A147" s="40">
        <v>39902</v>
      </c>
      <c r="B147" s="6">
        <v>32.26</v>
      </c>
      <c r="C147">
        <v>32.4</v>
      </c>
      <c r="D147" s="28">
        <v>31.48</v>
      </c>
      <c r="E147">
        <v>32.12</v>
      </c>
      <c r="F147" s="37">
        <v>28466900</v>
      </c>
      <c r="G147">
        <v>32</v>
      </c>
      <c r="H147">
        <f>LN(E147/E148)</f>
        <v>-0.03697900324108739</v>
      </c>
      <c r="I147">
        <f>H147^2</f>
        <v>0.0013674466807043516</v>
      </c>
    </row>
    <row r="148" spans="1:9" ht="12.75">
      <c r="A148" s="40">
        <v>39899</v>
      </c>
      <c r="B148" s="6">
        <v>32.8</v>
      </c>
      <c r="C148">
        <v>33.64</v>
      </c>
      <c r="D148" s="28">
        <v>32.5</v>
      </c>
      <c r="E148">
        <v>33.33</v>
      </c>
      <c r="F148" s="37">
        <v>28459500</v>
      </c>
      <c r="G148">
        <v>33.2</v>
      </c>
      <c r="H148">
        <f>LN(E148/E149)</f>
        <v>0.003908016397205331</v>
      </c>
      <c r="I148">
        <f>H148^2</f>
        <v>1.5272592160825737E-05</v>
      </c>
    </row>
    <row r="149" spans="1:9" ht="12.75">
      <c r="A149" s="40">
        <v>39898</v>
      </c>
      <c r="B149" s="6">
        <v>31.79</v>
      </c>
      <c r="C149">
        <v>33.32</v>
      </c>
      <c r="D149" s="28">
        <v>31.59</v>
      </c>
      <c r="E149">
        <v>33.2</v>
      </c>
      <c r="F149" s="37">
        <v>35439200</v>
      </c>
      <c r="G149">
        <v>33.07</v>
      </c>
      <c r="H149">
        <f>LN(E149/E150)</f>
        <v>0.06824014281008539</v>
      </c>
      <c r="I149">
        <f>H149^2</f>
        <v>0.004656717090740849</v>
      </c>
    </row>
    <row r="150" spans="1:9" ht="12.75">
      <c r="A150" s="40">
        <v>39897</v>
      </c>
      <c r="B150" s="6">
        <v>30.99</v>
      </c>
      <c r="C150">
        <v>31.5</v>
      </c>
      <c r="D150" s="28">
        <v>30.14</v>
      </c>
      <c r="E150">
        <v>31.01</v>
      </c>
      <c r="F150" s="37">
        <v>24935600</v>
      </c>
      <c r="G150">
        <v>30.89</v>
      </c>
      <c r="H150">
        <f>LN(E150/E151)</f>
        <v>0.012656342882819811</v>
      </c>
      <c r="I150">
        <f>H150^2</f>
        <v>0.0001601830151675037</v>
      </c>
    </row>
    <row r="151" spans="1:9" ht="12.75">
      <c r="A151" s="40">
        <v>39896</v>
      </c>
      <c r="B151" s="6">
        <v>30.9</v>
      </c>
      <c r="C151">
        <v>31.22</v>
      </c>
      <c r="D151" s="28">
        <v>30.5</v>
      </c>
      <c r="E151">
        <v>30.62</v>
      </c>
      <c r="F151" s="37">
        <v>18391800</v>
      </c>
      <c r="G151">
        <v>30.5</v>
      </c>
      <c r="H151">
        <f>LN(E151/E152)</f>
        <v>-0.018444140390174193</v>
      </c>
      <c r="I151">
        <f>H151^2</f>
        <v>0.000340186314732455</v>
      </c>
    </row>
    <row r="152" spans="1:9" ht="12.75">
      <c r="A152" s="40">
        <v>39895</v>
      </c>
      <c r="B152" s="6">
        <v>29.65</v>
      </c>
      <c r="C152">
        <v>31.19</v>
      </c>
      <c r="D152" s="28">
        <v>29.29</v>
      </c>
      <c r="E152">
        <v>31.19</v>
      </c>
      <c r="F152" s="37">
        <v>26869500</v>
      </c>
      <c r="G152">
        <v>31.07</v>
      </c>
      <c r="H152">
        <f>LN(E152/E153)</f>
        <v>0.07798753766560326</v>
      </c>
      <c r="I152">
        <f>H152^2</f>
        <v>0.0060820560311438876</v>
      </c>
    </row>
    <row r="153" spans="1:9" ht="12.75">
      <c r="A153" s="40">
        <v>39892</v>
      </c>
      <c r="B153" s="6">
        <v>29.31</v>
      </c>
      <c r="C153">
        <v>29.99</v>
      </c>
      <c r="D153" s="28">
        <v>28.7</v>
      </c>
      <c r="E153">
        <v>28.85</v>
      </c>
      <c r="F153" s="37">
        <v>28252500</v>
      </c>
      <c r="G153">
        <v>28.74</v>
      </c>
      <c r="H153">
        <f>LN(E153/E154)</f>
        <v>-0.00862818122333823</v>
      </c>
      <c r="I153">
        <f>H153^2</f>
        <v>7.44455112227664E-05</v>
      </c>
    </row>
    <row r="154" spans="1:9" ht="12.75">
      <c r="A154" s="40">
        <v>39891</v>
      </c>
      <c r="B154" s="6">
        <v>29.51</v>
      </c>
      <c r="C154">
        <v>29.75</v>
      </c>
      <c r="D154" s="28">
        <v>28.99</v>
      </c>
      <c r="E154">
        <v>29.1</v>
      </c>
      <c r="F154" s="37">
        <v>19193700</v>
      </c>
      <c r="G154">
        <v>28.99</v>
      </c>
      <c r="H154">
        <f>LN(E154/E155)</f>
        <v>0.003787231243882765</v>
      </c>
      <c r="I154">
        <f>H154^2</f>
        <v>1.4343120494641794E-05</v>
      </c>
    </row>
    <row r="155" spans="1:9" ht="12.75">
      <c r="A155" s="40">
        <v>39890</v>
      </c>
      <c r="B155" s="6">
        <v>29.35</v>
      </c>
      <c r="C155">
        <v>29.84</v>
      </c>
      <c r="D155" s="28">
        <v>28.34</v>
      </c>
      <c r="E155">
        <v>28.99</v>
      </c>
      <c r="F155" s="37">
        <v>32063400</v>
      </c>
      <c r="G155">
        <v>28.88</v>
      </c>
      <c r="H155">
        <f>LN(E155/E156)</f>
        <v>-0.025878189058074708</v>
      </c>
      <c r="I155">
        <f>H155^2</f>
        <v>0.0006696806689254575</v>
      </c>
    </row>
    <row r="156" spans="1:9" ht="12.75">
      <c r="A156" s="40">
        <v>39889</v>
      </c>
      <c r="B156" s="6">
        <v>29.26</v>
      </c>
      <c r="C156">
        <v>29.79</v>
      </c>
      <c r="D156" s="28">
        <v>28.9</v>
      </c>
      <c r="E156">
        <v>29.75</v>
      </c>
      <c r="F156" s="37">
        <v>19598300</v>
      </c>
      <c r="G156">
        <v>29.63</v>
      </c>
      <c r="H156">
        <f>LN(E156/E157)</f>
        <v>0.024843884535596997</v>
      </c>
      <c r="I156">
        <f>H156^2</f>
        <v>0.0006172185988180756</v>
      </c>
    </row>
    <row r="157" spans="1:9" ht="12.75">
      <c r="A157" s="40">
        <v>39888</v>
      </c>
      <c r="B157" s="6">
        <v>29.64</v>
      </c>
      <c r="C157">
        <v>29.88</v>
      </c>
      <c r="D157" s="28">
        <v>28.9</v>
      </c>
      <c r="E157">
        <v>29.02</v>
      </c>
      <c r="F157" s="37">
        <v>17665600</v>
      </c>
      <c r="G157">
        <v>28.91</v>
      </c>
      <c r="H157">
        <f>LN(E157/E158)</f>
        <v>-0.014708662641553861</v>
      </c>
      <c r="I157">
        <f>H157^2</f>
        <v>0.0002163447567030422</v>
      </c>
    </row>
    <row r="158" spans="1:9" ht="12.75">
      <c r="A158" s="40">
        <v>39885</v>
      </c>
      <c r="B158" s="6">
        <v>29.6</v>
      </c>
      <c r="C158">
        <v>30</v>
      </c>
      <c r="D158" s="28">
        <v>29.13</v>
      </c>
      <c r="E158">
        <v>29.45</v>
      </c>
      <c r="F158" s="37">
        <v>23674800</v>
      </c>
      <c r="G158">
        <v>29.34</v>
      </c>
      <c r="H158">
        <f>LN(E158/E159)</f>
        <v>0.003742137382760057</v>
      </c>
      <c r="I158">
        <f>H158^2</f>
        <v>1.400359219145029E-05</v>
      </c>
    </row>
    <row r="159" spans="1:9" ht="12.75">
      <c r="A159" s="40">
        <v>39884</v>
      </c>
      <c r="B159" s="6">
        <v>28.5</v>
      </c>
      <c r="C159">
        <v>29.45</v>
      </c>
      <c r="D159" s="28">
        <v>28.06</v>
      </c>
      <c r="E159">
        <v>29.34</v>
      </c>
      <c r="F159" s="37">
        <v>24028700</v>
      </c>
      <c r="G159">
        <v>29.23</v>
      </c>
      <c r="H159">
        <f>LN(E159/E160)</f>
        <v>0.02519546565281686</v>
      </c>
      <c r="I159">
        <f>H159^2</f>
        <v>0.0006348114894622741</v>
      </c>
    </row>
    <row r="160" spans="1:9" ht="12.75">
      <c r="A160" s="40">
        <v>39883</v>
      </c>
      <c r="B160" s="6">
        <v>27.87</v>
      </c>
      <c r="C160">
        <v>28.91</v>
      </c>
      <c r="D160" s="28">
        <v>27.6</v>
      </c>
      <c r="E160">
        <v>28.61</v>
      </c>
      <c r="F160" s="37">
        <v>27939300</v>
      </c>
      <c r="G160">
        <v>28.5</v>
      </c>
      <c r="H160">
        <f>LN(E160/E161)</f>
        <v>0.05643905588725558</v>
      </c>
      <c r="I160">
        <f>H160^2</f>
        <v>0.0031853670294447593</v>
      </c>
    </row>
    <row r="161" spans="1:9" ht="12.75">
      <c r="A161" s="40">
        <v>39882</v>
      </c>
      <c r="B161" s="6">
        <v>26.06</v>
      </c>
      <c r="C161">
        <v>27.11</v>
      </c>
      <c r="D161" s="28">
        <v>25.59</v>
      </c>
      <c r="E161">
        <v>27.04</v>
      </c>
      <c r="F161" s="37">
        <v>35659700</v>
      </c>
      <c r="G161">
        <v>26.94</v>
      </c>
      <c r="H161">
        <f>LN(E161/E162)</f>
        <v>0.05746301992137077</v>
      </c>
      <c r="I161">
        <f>H161^2</f>
        <v>0.003301998658483854</v>
      </c>
    </row>
    <row r="162" spans="1:9" ht="12.75">
      <c r="A162" s="40">
        <v>39881</v>
      </c>
      <c r="B162" s="6">
        <v>26.47</v>
      </c>
      <c r="C162">
        <v>27.03</v>
      </c>
      <c r="D162" s="28">
        <v>25.39</v>
      </c>
      <c r="E162">
        <v>25.53</v>
      </c>
      <c r="F162" s="37">
        <v>30630800</v>
      </c>
      <c r="G162">
        <v>25.43</v>
      </c>
      <c r="H162">
        <f>LN(E162/E163)</f>
        <v>-0.055241619526217346</v>
      </c>
      <c r="I162">
        <f>H162^2</f>
        <v>0.0030516365278793578</v>
      </c>
    </row>
    <row r="163" spans="1:9" ht="12.75">
      <c r="A163" s="40">
        <v>39878</v>
      </c>
      <c r="B163" s="6">
        <v>26.19</v>
      </c>
      <c r="C163">
        <v>27.38</v>
      </c>
      <c r="D163" s="28">
        <v>25.7</v>
      </c>
      <c r="E163">
        <v>26.98</v>
      </c>
      <c r="F163" s="37">
        <v>33506200</v>
      </c>
      <c r="G163">
        <v>26.8</v>
      </c>
      <c r="H163">
        <f>LN(E163/E164)</f>
        <v>-0.0036995972644643465</v>
      </c>
      <c r="I163">
        <f>H163^2</f>
        <v>1.3687019919232076E-05</v>
      </c>
    </row>
    <row r="164" spans="1:9" ht="12.75">
      <c r="A164" s="40">
        <v>39877</v>
      </c>
      <c r="B164" s="6">
        <v>28.11</v>
      </c>
      <c r="C164">
        <v>28.29</v>
      </c>
      <c r="D164" s="28">
        <v>26.81</v>
      </c>
      <c r="E164">
        <v>27.08</v>
      </c>
      <c r="F164" s="37">
        <v>30222200</v>
      </c>
      <c r="G164">
        <v>26.9</v>
      </c>
      <c r="H164">
        <f>LN(E164/E165)</f>
        <v>-0.056357995116674386</v>
      </c>
      <c r="I164">
        <f>H164^2</f>
        <v>0.003176223613571094</v>
      </c>
    </row>
    <row r="165" spans="1:9" ht="12.75">
      <c r="A165" s="40">
        <v>39876</v>
      </c>
      <c r="B165" s="6">
        <v>28.99</v>
      </c>
      <c r="C165">
        <v>29.18</v>
      </c>
      <c r="D165" s="28">
        <v>28.25</v>
      </c>
      <c r="E165">
        <v>28.65</v>
      </c>
      <c r="F165" s="37">
        <v>26669000</v>
      </c>
      <c r="G165">
        <v>28.45</v>
      </c>
      <c r="H165">
        <f>LN(E165/E166)</f>
        <v>0.016895861272467266</v>
      </c>
      <c r="I165">
        <f>H165^2</f>
        <v>0.00028547012813845917</v>
      </c>
    </row>
    <row r="166" spans="1:9" ht="12.75">
      <c r="A166" s="40">
        <v>39875</v>
      </c>
      <c r="B166" s="6">
        <v>27.71</v>
      </c>
      <c r="C166">
        <v>28.74</v>
      </c>
      <c r="D166" s="28">
        <v>27.71</v>
      </c>
      <c r="E166">
        <v>28.17</v>
      </c>
      <c r="F166" s="37">
        <v>27308000</v>
      </c>
      <c r="G166">
        <v>27.98</v>
      </c>
      <c r="H166">
        <f>LN(E166/E167)</f>
        <v>0.0035561915144902037</v>
      </c>
      <c r="I166">
        <f>H166^2</f>
        <v>1.2646498087732128E-05</v>
      </c>
    </row>
    <row r="167" spans="1:9" ht="12.75">
      <c r="A167" s="40">
        <v>39874</v>
      </c>
      <c r="B167" s="6">
        <v>28.75</v>
      </c>
      <c r="C167">
        <v>29.06</v>
      </c>
      <c r="D167" s="28">
        <v>27.9</v>
      </c>
      <c r="E167">
        <v>28.07</v>
      </c>
      <c r="F167" s="37">
        <v>27964500</v>
      </c>
      <c r="G167">
        <v>27.88</v>
      </c>
      <c r="H167">
        <f>LN(E167/E168)</f>
        <v>-0.03362838766274744</v>
      </c>
      <c r="I167">
        <f>H167^2</f>
        <v>0.0011308684567960243</v>
      </c>
    </row>
    <row r="168" spans="1:9" ht="12.75">
      <c r="A168" s="40">
        <v>39871</v>
      </c>
      <c r="B168" s="6">
        <v>29.72</v>
      </c>
      <c r="C168">
        <v>29.96</v>
      </c>
      <c r="D168" s="28">
        <v>28.95</v>
      </c>
      <c r="E168">
        <v>29.03</v>
      </c>
      <c r="F168" s="37">
        <v>39282200</v>
      </c>
      <c r="G168">
        <v>28.83</v>
      </c>
      <c r="H168">
        <f>LN(E168/E169)</f>
        <v>-0.04083577327479365</v>
      </c>
      <c r="I168">
        <f>H168^2</f>
        <v>0.0016675603789503514</v>
      </c>
    </row>
    <row r="169" spans="1:9" ht="12.75">
      <c r="A169" s="40">
        <v>39870</v>
      </c>
      <c r="B169" s="6">
        <v>30.37</v>
      </c>
      <c r="C169">
        <v>31.09</v>
      </c>
      <c r="D169" s="28">
        <v>30.08</v>
      </c>
      <c r="E169">
        <v>30.24</v>
      </c>
      <c r="F169" s="37">
        <v>21253600</v>
      </c>
      <c r="G169">
        <v>30.03</v>
      </c>
      <c r="H169">
        <f>LN(E169/E170)</f>
        <v>0.003976148379639417</v>
      </c>
      <c r="I169">
        <f>H169^2</f>
        <v>1.580975593690916E-05</v>
      </c>
    </row>
    <row r="170" spans="1:9" ht="12.75">
      <c r="A170" s="40">
        <v>39869</v>
      </c>
      <c r="B170" s="6">
        <v>29.56</v>
      </c>
      <c r="C170">
        <v>30.65</v>
      </c>
      <c r="D170" s="28">
        <v>29.2</v>
      </c>
      <c r="E170">
        <v>30.12</v>
      </c>
      <c r="F170" s="37">
        <v>28093800</v>
      </c>
      <c r="G170">
        <v>29.91</v>
      </c>
      <c r="H170">
        <f>LN(E170/E171)</f>
        <v>0.01673959409204017</v>
      </c>
      <c r="I170">
        <f>H170^2</f>
        <v>0.0002802140103662662</v>
      </c>
    </row>
    <row r="171" spans="1:9" ht="12.75">
      <c r="A171" s="40">
        <v>39868</v>
      </c>
      <c r="B171" s="6">
        <v>29.15</v>
      </c>
      <c r="C171">
        <v>29.93</v>
      </c>
      <c r="D171" s="28">
        <v>28.75</v>
      </c>
      <c r="E171">
        <v>29.62</v>
      </c>
      <c r="F171" s="37">
        <v>40923600</v>
      </c>
      <c r="G171">
        <v>29.42</v>
      </c>
      <c r="H171">
        <f>LN(E171/E172)</f>
        <v>0.011545119746541845</v>
      </c>
      <c r="I171">
        <f>H171^2</f>
        <v>0.00013328978996199044</v>
      </c>
    </row>
    <row r="172" spans="1:9" ht="12.75">
      <c r="A172" s="40">
        <v>39867</v>
      </c>
      <c r="B172" s="6">
        <v>31.29</v>
      </c>
      <c r="C172">
        <v>31.48</v>
      </c>
      <c r="D172" s="28">
        <v>29.17</v>
      </c>
      <c r="E172">
        <v>29.28</v>
      </c>
      <c r="F172" s="37">
        <v>32503800</v>
      </c>
      <c r="G172">
        <v>29.08</v>
      </c>
      <c r="H172">
        <f>LN(E172/E173)</f>
        <v>-0.06479463587837436</v>
      </c>
      <c r="I172">
        <f>H172^2</f>
        <v>0.004198344838611119</v>
      </c>
    </row>
    <row r="173" spans="1:9" ht="12.75">
      <c r="A173" s="40">
        <v>39864</v>
      </c>
      <c r="B173" s="6">
        <v>30.86</v>
      </c>
      <c r="C173">
        <v>31.84</v>
      </c>
      <c r="D173" s="28">
        <v>30.69</v>
      </c>
      <c r="E173">
        <v>31.24</v>
      </c>
      <c r="F173" s="37">
        <v>26074300</v>
      </c>
      <c r="G173">
        <v>31.03</v>
      </c>
      <c r="H173">
        <f>LN(E173/E174)</f>
        <v>-0.004790045882377073</v>
      </c>
      <c r="I173">
        <f>H173^2</f>
        <v>2.294453955527755E-05</v>
      </c>
    </row>
    <row r="174" spans="1:9" ht="12.75">
      <c r="A174" s="40">
        <v>39863</v>
      </c>
      <c r="B174" s="6">
        <v>32.79</v>
      </c>
      <c r="C174">
        <v>32.92</v>
      </c>
      <c r="D174" s="28">
        <v>30.67</v>
      </c>
      <c r="E174">
        <v>31.39</v>
      </c>
      <c r="F174" s="37">
        <v>57037500</v>
      </c>
      <c r="G174">
        <v>31.18</v>
      </c>
      <c r="H174">
        <f>LN(E174/E175)</f>
        <v>-0.08222133110725269</v>
      </c>
      <c r="I174">
        <f>H174^2</f>
        <v>0.006760347289048479</v>
      </c>
    </row>
    <row r="175" spans="1:9" ht="12.75">
      <c r="A175" s="40">
        <v>39862</v>
      </c>
      <c r="B175" s="6">
        <v>34.61</v>
      </c>
      <c r="C175">
        <v>34.97</v>
      </c>
      <c r="D175" s="28">
        <v>33.53</v>
      </c>
      <c r="E175">
        <v>34.08</v>
      </c>
      <c r="F175" s="37">
        <v>28653200</v>
      </c>
      <c r="G175">
        <v>33.85</v>
      </c>
      <c r="H175">
        <f>LN(E175/E176)</f>
        <v>-0.0076001535082146745</v>
      </c>
      <c r="I175">
        <f>H175^2</f>
        <v>5.776233334842782E-05</v>
      </c>
    </row>
    <row r="176" spans="1:9" ht="12.75">
      <c r="A176" s="40">
        <v>39861</v>
      </c>
      <c r="B176" s="6">
        <v>35.07</v>
      </c>
      <c r="C176">
        <v>35.21</v>
      </c>
      <c r="D176" s="28">
        <v>34.32</v>
      </c>
      <c r="E176">
        <v>34.34</v>
      </c>
      <c r="F176" s="37">
        <v>20795400</v>
      </c>
      <c r="G176">
        <v>34.11</v>
      </c>
      <c r="H176">
        <f>LN(E176/E177)</f>
        <v>-0.04359043607486161</v>
      </c>
      <c r="I176">
        <f>H176^2</f>
        <v>0.0019001261171965966</v>
      </c>
    </row>
    <row r="177" spans="1:9" ht="12.75">
      <c r="A177" s="40">
        <v>39857</v>
      </c>
      <c r="B177" s="6">
        <v>35.07</v>
      </c>
      <c r="C177">
        <v>36.24</v>
      </c>
      <c r="D177" s="28">
        <v>34.88</v>
      </c>
      <c r="E177">
        <v>35.87</v>
      </c>
      <c r="F177" s="37">
        <v>20768400</v>
      </c>
      <c r="G177">
        <v>35.63</v>
      </c>
      <c r="H177">
        <f>LN(E177/E178)</f>
        <v>0.01771949047621233</v>
      </c>
      <c r="I177">
        <f>H177^2</f>
        <v>0.0003139803427365795</v>
      </c>
    </row>
    <row r="178" spans="1:9" ht="12.75">
      <c r="A178" s="40">
        <v>39856</v>
      </c>
      <c r="B178" s="6">
        <v>34.26</v>
      </c>
      <c r="C178">
        <v>35.28</v>
      </c>
      <c r="D178" s="28">
        <v>33.76</v>
      </c>
      <c r="E178">
        <v>35.24</v>
      </c>
      <c r="F178" s="37">
        <v>19712700</v>
      </c>
      <c r="G178">
        <v>35</v>
      </c>
      <c r="H178">
        <f>LN(E178/E179)</f>
        <v>0.004550633563996509</v>
      </c>
      <c r="I178">
        <f>H178^2</f>
        <v>2.0708265833771573E-05</v>
      </c>
    </row>
    <row r="179" spans="1:9" ht="12.75">
      <c r="A179" s="40">
        <v>39855</v>
      </c>
      <c r="B179" s="6">
        <v>35.46</v>
      </c>
      <c r="C179">
        <v>35.55</v>
      </c>
      <c r="D179" s="28">
        <v>34.55</v>
      </c>
      <c r="E179">
        <v>35.08</v>
      </c>
      <c r="F179" s="37">
        <v>17118500</v>
      </c>
      <c r="G179">
        <v>34.84</v>
      </c>
      <c r="H179">
        <f>LN(E179/E180)</f>
        <v>-0.0036989656629789</v>
      </c>
      <c r="I179">
        <f>H179^2</f>
        <v>1.3682346975896932E-05</v>
      </c>
    </row>
    <row r="180" spans="1:9" ht="12.75">
      <c r="A180" s="40">
        <v>39854</v>
      </c>
      <c r="B180" s="6">
        <v>35.97</v>
      </c>
      <c r="C180">
        <v>36.69</v>
      </c>
      <c r="D180" s="28">
        <v>35</v>
      </c>
      <c r="E180">
        <v>35.21</v>
      </c>
      <c r="F180" s="37">
        <v>17230800</v>
      </c>
      <c r="G180">
        <v>34.97</v>
      </c>
      <c r="H180">
        <f>LN(E180/E181)</f>
        <v>-0.03131371306614938</v>
      </c>
      <c r="I180">
        <f>H180^2</f>
        <v>0.0009805486259891341</v>
      </c>
    </row>
    <row r="181" spans="1:9" ht="12.75">
      <c r="A181" s="40">
        <v>39853</v>
      </c>
      <c r="B181" s="6">
        <v>36.45</v>
      </c>
      <c r="C181">
        <v>36.76</v>
      </c>
      <c r="D181" s="28">
        <v>36.1</v>
      </c>
      <c r="E181">
        <v>36.33</v>
      </c>
      <c r="F181" s="37">
        <v>14082400</v>
      </c>
      <c r="G181">
        <v>36.08</v>
      </c>
      <c r="H181">
        <f>LN(E181/E182)</f>
        <v>-0.014211772402235173</v>
      </c>
      <c r="I181">
        <f>H181^2</f>
        <v>0.0002019744748129333</v>
      </c>
    </row>
    <row r="182" spans="1:9" ht="12.75">
      <c r="A182" s="40">
        <v>39850</v>
      </c>
      <c r="B182" s="6">
        <v>35.23</v>
      </c>
      <c r="C182">
        <v>37.2</v>
      </c>
      <c r="D182" s="28">
        <v>35.05</v>
      </c>
      <c r="E182">
        <v>36.85</v>
      </c>
      <c r="F182" s="37">
        <v>23287300</v>
      </c>
      <c r="G182">
        <v>36.6</v>
      </c>
      <c r="H182">
        <f>LN(E182/E183)</f>
        <v>0.0489394290402219</v>
      </c>
      <c r="I182">
        <f>H182^2</f>
        <v>0.002395067714782915</v>
      </c>
    </row>
    <row r="183" spans="1:9" ht="12.75">
      <c r="A183" s="40">
        <v>39849</v>
      </c>
      <c r="B183" s="6">
        <v>35.45</v>
      </c>
      <c r="C183">
        <v>35.47</v>
      </c>
      <c r="D183" s="28">
        <v>34.76</v>
      </c>
      <c r="E183">
        <v>35.09</v>
      </c>
      <c r="F183" s="37">
        <v>27495800</v>
      </c>
      <c r="G183">
        <v>34.85</v>
      </c>
      <c r="H183">
        <f>LN(E183/E184)</f>
        <v>-0.026435735164878096</v>
      </c>
      <c r="I183">
        <f>H183^2</f>
        <v>0.0006988480937075724</v>
      </c>
    </row>
    <row r="184" spans="1:9" ht="12.75">
      <c r="A184" s="40">
        <v>39848</v>
      </c>
      <c r="B184" s="6">
        <v>36.05</v>
      </c>
      <c r="C184">
        <v>37</v>
      </c>
      <c r="D184" s="28">
        <v>35.87</v>
      </c>
      <c r="E184">
        <v>36.03</v>
      </c>
      <c r="F184" s="37">
        <v>14535600</v>
      </c>
      <c r="G184">
        <v>35.78</v>
      </c>
      <c r="H184">
        <f>LN(E184/E185)</f>
        <v>-0.0019409405788333308</v>
      </c>
      <c r="I184">
        <f>H184^2</f>
        <v>3.7672503305618653E-06</v>
      </c>
    </row>
    <row r="185" spans="1:9" ht="12.75">
      <c r="A185" s="40">
        <v>39847</v>
      </c>
      <c r="B185" s="6">
        <v>34.98</v>
      </c>
      <c r="C185">
        <v>36.25</v>
      </c>
      <c r="D185" s="28">
        <v>34.43</v>
      </c>
      <c r="E185">
        <v>36.1</v>
      </c>
      <c r="F185" s="37">
        <v>14390400</v>
      </c>
      <c r="G185">
        <v>35.85</v>
      </c>
      <c r="H185">
        <f>LN(E185/E186)</f>
        <v>0.0407065810513754</v>
      </c>
      <c r="I185">
        <f>H185^2</f>
        <v>0.001657025740892195</v>
      </c>
    </row>
    <row r="186" spans="1:9" ht="12.75">
      <c r="A186" s="40">
        <v>39846</v>
      </c>
      <c r="B186" s="6">
        <v>34.15</v>
      </c>
      <c r="C186">
        <v>35.29</v>
      </c>
      <c r="D186" s="28">
        <v>34</v>
      </c>
      <c r="E186">
        <v>34.66</v>
      </c>
      <c r="F186" s="37">
        <v>15696000</v>
      </c>
      <c r="G186">
        <v>34.42</v>
      </c>
      <c r="H186">
        <f>LN(E186/E187)</f>
        <v>-0.0025932877233412525</v>
      </c>
      <c r="I186">
        <f>H186^2</f>
        <v>6.725141216032456E-06</v>
      </c>
    </row>
    <row r="187" spans="1:9" ht="12.75">
      <c r="A187" s="40">
        <v>39843</v>
      </c>
      <c r="B187" s="6">
        <v>36.13</v>
      </c>
      <c r="C187">
        <v>36.33</v>
      </c>
      <c r="D187" s="28">
        <v>34.5</v>
      </c>
      <c r="E187">
        <v>34.75</v>
      </c>
      <c r="F187" s="37">
        <v>17359700</v>
      </c>
      <c r="G187">
        <v>34.51</v>
      </c>
      <c r="H187">
        <f>LN(E187/E188)</f>
        <v>-0.033393029114626216</v>
      </c>
      <c r="I187">
        <f>H187^2</f>
        <v>0.0011150943934502742</v>
      </c>
    </row>
    <row r="188" spans="1:9" ht="12.75">
      <c r="A188" s="40">
        <v>39842</v>
      </c>
      <c r="B188" s="6">
        <v>36.52</v>
      </c>
      <c r="C188">
        <v>37</v>
      </c>
      <c r="D188" s="28">
        <v>35.82</v>
      </c>
      <c r="E188">
        <v>35.93</v>
      </c>
      <c r="F188" s="37">
        <v>14781200</v>
      </c>
      <c r="G188">
        <v>35.68</v>
      </c>
      <c r="H188">
        <f>LN(E188/E189)</f>
        <v>-0.04036544723462735</v>
      </c>
      <c r="I188">
        <f>H188^2</f>
        <v>0.0016293693304514848</v>
      </c>
    </row>
    <row r="189" spans="1:9" ht="12.75">
      <c r="A189" s="40">
        <v>39841</v>
      </c>
      <c r="B189" s="6">
        <v>36.46</v>
      </c>
      <c r="C189">
        <v>37.72</v>
      </c>
      <c r="D189" s="28">
        <v>36.23</v>
      </c>
      <c r="E189">
        <v>37.41</v>
      </c>
      <c r="F189" s="37">
        <v>17637100</v>
      </c>
      <c r="G189">
        <v>37.15</v>
      </c>
      <c r="H189">
        <f>LN(E189/E190)</f>
        <v>0.04147934320053872</v>
      </c>
      <c r="I189">
        <f>H189^2</f>
        <v>0.0017205359123480778</v>
      </c>
    </row>
    <row r="190" spans="1:9" ht="12.75">
      <c r="A190" s="40">
        <v>39840</v>
      </c>
      <c r="B190" s="6">
        <v>35.83</v>
      </c>
      <c r="C190">
        <v>36.09</v>
      </c>
      <c r="D190" s="28">
        <v>35.3</v>
      </c>
      <c r="E190">
        <v>35.89</v>
      </c>
      <c r="F190" s="37">
        <v>11866700</v>
      </c>
      <c r="G190">
        <v>35.64</v>
      </c>
      <c r="H190">
        <f>LN(E190/E191)</f>
        <v>0.008956119199152034</v>
      </c>
      <c r="I190">
        <f>H190^2</f>
        <v>8.021207110941966E-05</v>
      </c>
    </row>
    <row r="191" spans="1:9" ht="12.75">
      <c r="A191" s="40">
        <v>39839</v>
      </c>
      <c r="B191" s="6">
        <v>35.78</v>
      </c>
      <c r="C191">
        <v>35.97</v>
      </c>
      <c r="D191" s="28">
        <v>35.04</v>
      </c>
      <c r="E191">
        <v>35.57</v>
      </c>
      <c r="F191" s="37">
        <v>17409200</v>
      </c>
      <c r="G191">
        <v>35.33</v>
      </c>
      <c r="H191">
        <f>LN(E191/E192)</f>
        <v>-0.006165938817570558</v>
      </c>
      <c r="I191">
        <f>H191^2</f>
        <v>3.8018801502023416E-05</v>
      </c>
    </row>
    <row r="192" spans="1:9" ht="12.75">
      <c r="A192" s="40">
        <v>39836</v>
      </c>
      <c r="B192" s="6">
        <v>34.85</v>
      </c>
      <c r="C192">
        <v>36.68</v>
      </c>
      <c r="D192" s="28">
        <v>34.55</v>
      </c>
      <c r="E192">
        <v>35.79</v>
      </c>
      <c r="F192" s="37">
        <v>19159000</v>
      </c>
      <c r="G192">
        <v>35.55</v>
      </c>
      <c r="H192">
        <f>LN(E192/E193)</f>
        <v>0.008417558119529222</v>
      </c>
      <c r="I192">
        <f>H192^2</f>
        <v>7.085528469565233E-05</v>
      </c>
    </row>
    <row r="193" spans="1:9" ht="12.75">
      <c r="A193" s="40">
        <v>39835</v>
      </c>
      <c r="B193" s="6">
        <v>34.42</v>
      </c>
      <c r="C193">
        <v>35.97</v>
      </c>
      <c r="D193" s="28">
        <v>34</v>
      </c>
      <c r="E193">
        <v>35.49</v>
      </c>
      <c r="F193" s="37">
        <v>21280300</v>
      </c>
      <c r="G193">
        <v>35.25</v>
      </c>
      <c r="H193">
        <f>LN(E193/E194)</f>
        <v>0.010764976478064401</v>
      </c>
      <c r="I193">
        <f>H193^2</f>
        <v>0.00011588471857327985</v>
      </c>
    </row>
    <row r="194" spans="1:9" ht="12.75">
      <c r="A194" s="40">
        <v>39834</v>
      </c>
      <c r="B194" s="6">
        <v>34.18</v>
      </c>
      <c r="C194">
        <v>35.15</v>
      </c>
      <c r="D194" s="28">
        <v>33.44</v>
      </c>
      <c r="E194">
        <v>35.11</v>
      </c>
      <c r="F194" s="37">
        <v>18012800</v>
      </c>
      <c r="G194">
        <v>34.87</v>
      </c>
      <c r="H194">
        <f>LN(E194/E195)</f>
        <v>0.05172811285769282</v>
      </c>
      <c r="I194">
        <f>H194^2</f>
        <v>0.002675797659818205</v>
      </c>
    </row>
    <row r="195" spans="1:9" ht="12.75">
      <c r="A195" s="40">
        <v>39833</v>
      </c>
      <c r="B195" s="6">
        <v>34.43</v>
      </c>
      <c r="C195">
        <v>34.68</v>
      </c>
      <c r="D195" s="28">
        <v>33.18</v>
      </c>
      <c r="E195">
        <v>33.34</v>
      </c>
      <c r="F195" s="37">
        <v>17727900</v>
      </c>
      <c r="G195">
        <v>33.11</v>
      </c>
      <c r="H195">
        <f>LN(E195/E196)</f>
        <v>-0.04199706869712211</v>
      </c>
      <c r="I195">
        <f>H195^2</f>
        <v>0.0017637537791507936</v>
      </c>
    </row>
    <row r="196" spans="1:9" ht="12.75">
      <c r="A196" s="40">
        <v>39829</v>
      </c>
      <c r="B196" s="6">
        <v>36.2</v>
      </c>
      <c r="C196">
        <v>36.2</v>
      </c>
      <c r="D196" s="28">
        <v>34.18</v>
      </c>
      <c r="E196">
        <v>34.77</v>
      </c>
      <c r="F196" s="37">
        <v>28837600</v>
      </c>
      <c r="G196">
        <v>34.53</v>
      </c>
      <c r="H196">
        <f>LN(E196/E197)</f>
        <v>-0.027795323120246556</v>
      </c>
      <c r="I196">
        <f>H196^2</f>
        <v>0.0007725799873589127</v>
      </c>
    </row>
    <row r="197" spans="1:9" ht="12.75">
      <c r="A197" s="40">
        <v>39828</v>
      </c>
      <c r="B197" s="6">
        <v>35.49</v>
      </c>
      <c r="C197">
        <v>36.11</v>
      </c>
      <c r="D197" s="28">
        <v>34.96</v>
      </c>
      <c r="E197">
        <v>35.75</v>
      </c>
      <c r="F197" s="37">
        <v>23700900</v>
      </c>
      <c r="G197">
        <v>35.51</v>
      </c>
      <c r="H197">
        <f>LN(E197/E198)</f>
        <v>0.010120974782644692</v>
      </c>
      <c r="I197">
        <f>H197^2</f>
        <v>0.00010243413055092977</v>
      </c>
    </row>
    <row r="198" spans="1:9" ht="12.75">
      <c r="A198" s="40">
        <v>39827</v>
      </c>
      <c r="B198" s="6">
        <v>35.51</v>
      </c>
      <c r="C198">
        <v>35.8</v>
      </c>
      <c r="D198" s="28">
        <v>34.89</v>
      </c>
      <c r="E198">
        <v>35.39</v>
      </c>
      <c r="F198" s="37">
        <v>19108100</v>
      </c>
      <c r="G198">
        <v>35.15</v>
      </c>
      <c r="H198">
        <f>LN(E198/E199)</f>
        <v>-0.012356236959490409</v>
      </c>
      <c r="I198">
        <f>H198^2</f>
        <v>0.00015267659179907678</v>
      </c>
    </row>
    <row r="199" spans="1:9" ht="12.75">
      <c r="A199" s="40">
        <v>39826</v>
      </c>
      <c r="B199" s="6">
        <v>36.5</v>
      </c>
      <c r="C199">
        <v>36.73</v>
      </c>
      <c r="D199" s="28">
        <v>35.72</v>
      </c>
      <c r="E199">
        <v>35.83</v>
      </c>
      <c r="F199" s="37">
        <v>19802000</v>
      </c>
      <c r="G199">
        <v>35.59</v>
      </c>
      <c r="H199">
        <f>LN(E199/E200)</f>
        <v>-0.03159169464211625</v>
      </c>
      <c r="I199">
        <f>H199^2</f>
        <v>0.0009980351703607168</v>
      </c>
    </row>
    <row r="200" spans="1:9" ht="12.75">
      <c r="A200" s="40">
        <v>39825</v>
      </c>
      <c r="B200" s="6">
        <v>37.45</v>
      </c>
      <c r="C200">
        <v>37.6</v>
      </c>
      <c r="D200" s="28">
        <v>36.52</v>
      </c>
      <c r="E200">
        <v>36.98</v>
      </c>
      <c r="F200" s="37">
        <v>14954100</v>
      </c>
      <c r="G200">
        <v>36.73</v>
      </c>
      <c r="H200">
        <f>LN(E200/E201)</f>
        <v>-0.013697004788842015</v>
      </c>
      <c r="I200">
        <f>H200^2</f>
        <v>0.00018760794018556109</v>
      </c>
    </row>
    <row r="201" spans="1:9" ht="12.75">
      <c r="A201" s="40">
        <v>39822</v>
      </c>
      <c r="B201" s="6">
        <v>37.81</v>
      </c>
      <c r="C201">
        <v>38.22</v>
      </c>
      <c r="D201" s="28">
        <v>36.94</v>
      </c>
      <c r="E201">
        <v>37.49</v>
      </c>
      <c r="F201" s="37">
        <v>17030400</v>
      </c>
      <c r="G201">
        <v>37.23</v>
      </c>
      <c r="H201">
        <f>LN(E201/E202)</f>
        <v>-0.003993083969358136</v>
      </c>
      <c r="I201">
        <f>H201^2</f>
        <v>1.5944719586344926E-05</v>
      </c>
    </row>
    <row r="202" spans="1:9" ht="12.75">
      <c r="A202" s="40">
        <v>39821</v>
      </c>
      <c r="B202" s="6">
        <v>37.7</v>
      </c>
      <c r="C202">
        <v>37.75</v>
      </c>
      <c r="D202" s="28">
        <v>36.86</v>
      </c>
      <c r="E202">
        <v>37.64</v>
      </c>
      <c r="F202" s="37">
        <v>15503700</v>
      </c>
      <c r="G202">
        <v>37.38</v>
      </c>
      <c r="H202">
        <f>LN(E202/E203)</f>
        <v>-0.005299429466498702</v>
      </c>
      <c r="I202">
        <f>H202^2</f>
        <v>2.808395267039472E-05</v>
      </c>
    </row>
    <row r="203" spans="1:9" ht="12.75">
      <c r="A203" s="40">
        <v>39820</v>
      </c>
      <c r="B203" s="6">
        <v>38.46</v>
      </c>
      <c r="C203">
        <v>38.71</v>
      </c>
      <c r="D203" s="28">
        <v>37.25</v>
      </c>
      <c r="E203">
        <v>37.84</v>
      </c>
      <c r="F203" s="37">
        <v>24910900</v>
      </c>
      <c r="G203">
        <v>37.58</v>
      </c>
      <c r="H203">
        <f>LN(E203/E204)</f>
        <v>-0.03811219525009137</v>
      </c>
      <c r="I203">
        <f>H203^2</f>
        <v>0.0014525394267810873</v>
      </c>
    </row>
    <row r="204" spans="1:9" ht="12.75">
      <c r="A204" s="40">
        <v>39819</v>
      </c>
      <c r="B204" s="6">
        <v>37.08</v>
      </c>
      <c r="C204">
        <v>39.53</v>
      </c>
      <c r="D204" s="28">
        <v>36.99</v>
      </c>
      <c r="E204">
        <v>39.31</v>
      </c>
      <c r="F204" s="37">
        <v>30630300</v>
      </c>
      <c r="G204">
        <v>39.04</v>
      </c>
      <c r="H204">
        <f>LN(E204/E205)</f>
        <v>0.07883509320065854</v>
      </c>
      <c r="I204">
        <f>H204^2</f>
        <v>0.006214971919956519</v>
      </c>
    </row>
    <row r="205" spans="1:9" ht="12.75">
      <c r="A205" s="40">
        <v>39818</v>
      </c>
      <c r="B205" s="6">
        <v>36.8</v>
      </c>
      <c r="C205">
        <v>36.8</v>
      </c>
      <c r="D205" s="28">
        <v>36.05</v>
      </c>
      <c r="E205">
        <v>36.33</v>
      </c>
      <c r="F205" s="37">
        <v>14538400</v>
      </c>
      <c r="G205">
        <v>36.08</v>
      </c>
      <c r="H205">
        <f>LN(E205/E206)</f>
        <v>-0.013125701157819246</v>
      </c>
      <c r="I205">
        <f>H205^2</f>
        <v>0.00017228403088437747</v>
      </c>
    </row>
    <row r="206" spans="1:9" ht="12.75">
      <c r="A206" s="40">
        <v>39815</v>
      </c>
      <c r="B206" s="6">
        <v>36.25</v>
      </c>
      <c r="C206">
        <v>36.94</v>
      </c>
      <c r="D206" s="28">
        <v>35.46</v>
      </c>
      <c r="E206">
        <v>36.81</v>
      </c>
      <c r="F206" s="37">
        <v>14593700</v>
      </c>
      <c r="G206">
        <v>36.56</v>
      </c>
      <c r="H206">
        <f>LN(E206/E207)</f>
        <v>0.01422732616595088</v>
      </c>
      <c r="I206">
        <f>H206^2</f>
        <v>0.00020241680983235056</v>
      </c>
    </row>
    <row r="207" spans="1:9" ht="12.75">
      <c r="A207" s="40">
        <v>39813</v>
      </c>
      <c r="B207" s="6">
        <v>36.14</v>
      </c>
      <c r="C207">
        <v>36.96</v>
      </c>
      <c r="D207" s="28">
        <v>35.94</v>
      </c>
      <c r="E207">
        <v>36.29</v>
      </c>
      <c r="F207" s="37">
        <v>12818400</v>
      </c>
      <c r="G207">
        <v>36.04</v>
      </c>
      <c r="H207">
        <f>LN(E207/E208)</f>
        <v>0.0027593836493278318</v>
      </c>
      <c r="I207">
        <f>H207^2</f>
        <v>7.614198124177782E-06</v>
      </c>
    </row>
    <row r="208" spans="1:9" ht="12.75">
      <c r="A208" s="40">
        <v>39812</v>
      </c>
      <c r="B208" s="6">
        <v>35.74</v>
      </c>
      <c r="C208">
        <v>36.26</v>
      </c>
      <c r="D208" s="28">
        <v>35.29</v>
      </c>
      <c r="E208">
        <v>36.19</v>
      </c>
      <c r="F208" s="37">
        <v>10774800</v>
      </c>
      <c r="G208">
        <v>35.94</v>
      </c>
      <c r="H208">
        <f>LN(E208/E209)</f>
        <v>0.016999155337962014</v>
      </c>
      <c r="I208">
        <f>H208^2</f>
        <v>0.00028897128220416245</v>
      </c>
    </row>
    <row r="209" spans="1:9" ht="12.75">
      <c r="A209" s="40">
        <v>39811</v>
      </c>
      <c r="B209" s="6">
        <v>35.38</v>
      </c>
      <c r="C209">
        <v>35.63</v>
      </c>
      <c r="D209" s="28">
        <v>34.97</v>
      </c>
      <c r="E209">
        <v>35.58</v>
      </c>
      <c r="F209" s="37">
        <v>10658400</v>
      </c>
      <c r="G209">
        <v>35.34</v>
      </c>
      <c r="H209">
        <f>LN(E209/E210)</f>
        <v>0.01729313116240459</v>
      </c>
      <c r="I209">
        <f>H209^2</f>
        <v>0.0002990523854001287</v>
      </c>
    </row>
    <row r="210" spans="1:9" ht="12.75">
      <c r="A210" s="40">
        <v>39808</v>
      </c>
      <c r="B210" s="6">
        <v>34.71</v>
      </c>
      <c r="C210">
        <v>35.12</v>
      </c>
      <c r="D210" s="28">
        <v>34.71</v>
      </c>
      <c r="E210">
        <v>34.97</v>
      </c>
      <c r="F210" s="37">
        <v>4479200</v>
      </c>
      <c r="G210">
        <v>34.73</v>
      </c>
      <c r="H210">
        <f>LN(E210/E211)</f>
        <v>0.008327399162943406</v>
      </c>
      <c r="I210">
        <f>H210^2</f>
        <v>6.934557681899054E-05</v>
      </c>
    </row>
    <row r="211" spans="1:9" ht="12.75">
      <c r="A211" s="40">
        <v>39806</v>
      </c>
      <c r="B211" s="6">
        <v>34.52</v>
      </c>
      <c r="C211">
        <v>34.91</v>
      </c>
      <c r="D211" s="28">
        <v>34.35</v>
      </c>
      <c r="E211">
        <v>34.68</v>
      </c>
      <c r="F211" s="37">
        <v>4526100</v>
      </c>
      <c r="G211">
        <v>34.44</v>
      </c>
      <c r="H211">
        <f>LN(E211/E212)</f>
        <v>0.003755601698662226</v>
      </c>
      <c r="I211">
        <f>H211^2</f>
        <v>1.4104544118994597E-05</v>
      </c>
    </row>
    <row r="212" spans="1:9" ht="12.75">
      <c r="A212" s="40">
        <v>39805</v>
      </c>
      <c r="B212" s="6">
        <v>35.02</v>
      </c>
      <c r="C212">
        <v>35.43</v>
      </c>
      <c r="D212" s="28">
        <v>34.36</v>
      </c>
      <c r="E212">
        <v>34.55</v>
      </c>
      <c r="F212" s="37">
        <v>10351200</v>
      </c>
      <c r="G212">
        <v>34.31</v>
      </c>
      <c r="H212">
        <f>LN(E212/E213)</f>
        <v>-0.005772021797122289</v>
      </c>
      <c r="I212">
        <f>H212^2</f>
        <v>3.3316235626454814E-05</v>
      </c>
    </row>
    <row r="213" spans="1:9" ht="12.75">
      <c r="A213" s="40">
        <v>39804</v>
      </c>
      <c r="B213" s="6">
        <v>35.45</v>
      </c>
      <c r="C213">
        <v>35.46</v>
      </c>
      <c r="D213" s="28">
        <v>34.04</v>
      </c>
      <c r="E213">
        <v>34.75</v>
      </c>
      <c r="F213" s="37">
        <v>13210700</v>
      </c>
      <c r="G213">
        <v>34.51</v>
      </c>
      <c r="H213">
        <f>LN(E213/E214)</f>
        <v>-0.01853224812892754</v>
      </c>
      <c r="I213">
        <f>H213^2</f>
        <v>0.00034344422071213833</v>
      </c>
    </row>
    <row r="214" spans="1:9" ht="12.75">
      <c r="A214" s="40">
        <v>39801</v>
      </c>
      <c r="B214" s="6">
        <v>35.3</v>
      </c>
      <c r="C214">
        <v>36.02</v>
      </c>
      <c r="D214" s="28">
        <v>34.87</v>
      </c>
      <c r="E214">
        <v>35.4</v>
      </c>
      <c r="F214" s="37">
        <v>22116000</v>
      </c>
      <c r="G214">
        <v>35.16</v>
      </c>
      <c r="H214">
        <f>LN(E214/E215)</f>
        <v>0.0008478169223395802</v>
      </c>
      <c r="I214">
        <f>H214^2</f>
        <v>7.187935338053577E-07</v>
      </c>
    </row>
    <row r="215" spans="1:9" ht="12.75">
      <c r="A215" s="40">
        <v>39800</v>
      </c>
      <c r="B215" s="6">
        <v>36.68</v>
      </c>
      <c r="C215">
        <v>36.68</v>
      </c>
      <c r="D215" s="28">
        <v>34.69</v>
      </c>
      <c r="E215">
        <v>35.37</v>
      </c>
      <c r="F215" s="37">
        <v>18241700</v>
      </c>
      <c r="G215">
        <v>35.13</v>
      </c>
      <c r="H215">
        <f>LN(E215/E216)</f>
        <v>-0.03062600160319965</v>
      </c>
      <c r="I215">
        <f>H215^2</f>
        <v>0.0009379519741991875</v>
      </c>
    </row>
    <row r="216" spans="1:9" ht="12.75">
      <c r="A216" s="40">
        <v>39799</v>
      </c>
      <c r="B216" s="6">
        <v>36.06</v>
      </c>
      <c r="C216">
        <v>37.19</v>
      </c>
      <c r="D216" s="28">
        <v>35.31</v>
      </c>
      <c r="E216">
        <v>36.47</v>
      </c>
      <c r="F216" s="37">
        <v>16537900</v>
      </c>
      <c r="G216">
        <v>36.22</v>
      </c>
      <c r="H216">
        <f>LN(E216/E217)</f>
        <v>0.0041214510874963564</v>
      </c>
      <c r="I216">
        <f>H216^2</f>
        <v>1.69863590666249E-05</v>
      </c>
    </row>
    <row r="217" spans="1:9" ht="12.75">
      <c r="A217" s="40">
        <v>39798</v>
      </c>
      <c r="B217" s="6">
        <v>35.33</v>
      </c>
      <c r="C217">
        <v>36.55</v>
      </c>
      <c r="D217" s="28">
        <v>34.94</v>
      </c>
      <c r="E217">
        <v>36.32</v>
      </c>
      <c r="F217" s="37">
        <v>19480800</v>
      </c>
      <c r="G217">
        <v>36.07</v>
      </c>
      <c r="H217">
        <f>LN(E217/E218)</f>
        <v>0.0421766193930495</v>
      </c>
      <c r="I217">
        <f>H217^2</f>
        <v>0.0017788672234261592</v>
      </c>
    </row>
    <row r="218" spans="1:9" ht="12.75">
      <c r="A218" s="40">
        <v>39797</v>
      </c>
      <c r="B218" s="6">
        <v>36.06</v>
      </c>
      <c r="C218">
        <v>36.1</v>
      </c>
      <c r="D218" s="28">
        <v>34.41</v>
      </c>
      <c r="E218">
        <v>34.82</v>
      </c>
      <c r="F218" s="37">
        <v>15192600</v>
      </c>
      <c r="G218">
        <v>34.58</v>
      </c>
      <c r="H218">
        <f>LN(E218/E219)</f>
        <v>-0.0324933233674895</v>
      </c>
      <c r="I218">
        <f>H218^2</f>
        <v>0.0010558160634642393</v>
      </c>
    </row>
    <row r="219" spans="1:9" ht="12.75">
      <c r="A219" s="40">
        <v>39794</v>
      </c>
      <c r="B219" s="6">
        <v>34.06</v>
      </c>
      <c r="C219">
        <v>36.1</v>
      </c>
      <c r="D219" s="28">
        <v>34</v>
      </c>
      <c r="E219">
        <v>35.97</v>
      </c>
      <c r="F219" s="37">
        <v>17575400</v>
      </c>
      <c r="G219">
        <v>35.64</v>
      </c>
      <c r="H219">
        <f>LN(E219/E220)</f>
        <v>0.03364274878139547</v>
      </c>
      <c r="I219">
        <f>H219^2</f>
        <v>0.0011318345455680863</v>
      </c>
    </row>
    <row r="220" spans="1:9" ht="12.75">
      <c r="A220" s="40">
        <v>39793</v>
      </c>
      <c r="B220" s="6">
        <v>34.34</v>
      </c>
      <c r="C220">
        <v>36.26</v>
      </c>
      <c r="D220" s="28">
        <v>34.24</v>
      </c>
      <c r="E220">
        <v>34.78</v>
      </c>
      <c r="F220" s="37">
        <v>17167600</v>
      </c>
      <c r="G220">
        <v>34.47</v>
      </c>
      <c r="H220">
        <f>LN(E220/E221)</f>
        <v>-0.009158621545683159</v>
      </c>
      <c r="I220">
        <f>H220^2</f>
        <v>8.388034861705177E-05</v>
      </c>
    </row>
    <row r="221" spans="1:9" ht="12.75">
      <c r="A221" s="40">
        <v>39792</v>
      </c>
      <c r="B221" s="6">
        <v>34.1</v>
      </c>
      <c r="C221">
        <v>35.51</v>
      </c>
      <c r="D221" s="28">
        <v>34.1</v>
      </c>
      <c r="E221">
        <v>35.1</v>
      </c>
      <c r="F221" s="37">
        <v>14190900</v>
      </c>
      <c r="G221">
        <v>34.78</v>
      </c>
      <c r="H221">
        <f>LN(E221/E222)</f>
        <v>0.016951993361908158</v>
      </c>
      <c r="I221">
        <f>H221^2</f>
        <v>0.00028737007894217827</v>
      </c>
    </row>
    <row r="222" spans="1:9" ht="12.75">
      <c r="A222" s="40">
        <v>39791</v>
      </c>
      <c r="B222" s="6">
        <v>34.54</v>
      </c>
      <c r="C222">
        <v>36.07</v>
      </c>
      <c r="D222" s="28">
        <v>34.38</v>
      </c>
      <c r="E222">
        <v>34.51</v>
      </c>
      <c r="F222" s="37">
        <v>18334800</v>
      </c>
      <c r="G222">
        <v>34.2</v>
      </c>
      <c r="H222">
        <f>LN(E222/E223)</f>
        <v>-0.020648855243234142</v>
      </c>
      <c r="I222">
        <f>H222^2</f>
        <v>0.0004263752228560381</v>
      </c>
    </row>
    <row r="223" spans="1:9" ht="12.75">
      <c r="A223" s="40">
        <v>39790</v>
      </c>
      <c r="B223" s="6">
        <v>34.4</v>
      </c>
      <c r="C223">
        <v>35.84</v>
      </c>
      <c r="D223" s="28">
        <v>33.97</v>
      </c>
      <c r="E223">
        <v>35.23</v>
      </c>
      <c r="F223" s="37">
        <v>19889000</v>
      </c>
      <c r="G223">
        <v>34.91</v>
      </c>
      <c r="H223">
        <f>LN(E223/E224)</f>
        <v>0.04945743187500904</v>
      </c>
      <c r="I223">
        <f>H223^2</f>
        <v>0.0024460375676711604</v>
      </c>
    </row>
    <row r="224" spans="1:9" ht="12.75">
      <c r="A224" s="40">
        <v>39787</v>
      </c>
      <c r="B224" s="6">
        <v>32.89</v>
      </c>
      <c r="C224">
        <v>34.27</v>
      </c>
      <c r="D224" s="28">
        <v>31.82</v>
      </c>
      <c r="E224">
        <v>33.53</v>
      </c>
      <c r="F224" s="37">
        <v>21395700</v>
      </c>
      <c r="G224">
        <v>33.23</v>
      </c>
      <c r="H224">
        <f>LN(E224/E225)</f>
        <v>0.004184106522574091</v>
      </c>
      <c r="I224">
        <f>H224^2</f>
        <v>1.750674739224705E-05</v>
      </c>
    </row>
    <row r="225" spans="1:9" ht="12.75">
      <c r="A225" s="40">
        <v>39786</v>
      </c>
      <c r="B225" s="6">
        <v>34.71</v>
      </c>
      <c r="C225">
        <v>34.99</v>
      </c>
      <c r="D225" s="28">
        <v>32.83</v>
      </c>
      <c r="E225">
        <v>33.39</v>
      </c>
      <c r="F225" s="37">
        <v>18623600</v>
      </c>
      <c r="G225">
        <v>33.09</v>
      </c>
      <c r="H225">
        <f>LN(E225/E226)</f>
        <v>-0.04193548038447985</v>
      </c>
      <c r="I225">
        <f>H225^2</f>
        <v>0.0017585845150770941</v>
      </c>
    </row>
    <row r="226" spans="1:9" ht="12.75">
      <c r="A226" s="40">
        <v>39785</v>
      </c>
      <c r="B226" s="6">
        <v>33.28</v>
      </c>
      <c r="C226">
        <v>34.9</v>
      </c>
      <c r="D226" s="28">
        <v>33.05</v>
      </c>
      <c r="E226">
        <v>34.82</v>
      </c>
      <c r="F226" s="37">
        <v>21810000</v>
      </c>
      <c r="G226">
        <v>34.51</v>
      </c>
      <c r="H226">
        <f>LN(E226/E227)</f>
        <v>0.015921598453525445</v>
      </c>
      <c r="I226">
        <f>H226^2</f>
        <v>0.0002534972973153038</v>
      </c>
    </row>
    <row r="227" spans="1:9" ht="12.75">
      <c r="A227" s="40">
        <v>39784</v>
      </c>
      <c r="B227" s="6">
        <v>33.85</v>
      </c>
      <c r="C227">
        <v>34.54</v>
      </c>
      <c r="D227" s="28">
        <v>33.08</v>
      </c>
      <c r="E227">
        <v>34.27</v>
      </c>
      <c r="F227" s="37">
        <v>21657500</v>
      </c>
      <c r="G227">
        <v>33.96</v>
      </c>
      <c r="H227">
        <f>LN(E227/E228)</f>
        <v>0.024517547670016845</v>
      </c>
      <c r="I227">
        <f>H227^2</f>
        <v>0.0006011101437515484</v>
      </c>
    </row>
    <row r="228" spans="1:9" ht="12.75">
      <c r="A228" s="40">
        <v>39783</v>
      </c>
      <c r="B228" s="6">
        <v>34.08</v>
      </c>
      <c r="C228">
        <v>34.82</v>
      </c>
      <c r="D228" s="28">
        <v>33.44</v>
      </c>
      <c r="E228">
        <v>33.44</v>
      </c>
      <c r="F228" s="37">
        <v>21054100</v>
      </c>
      <c r="G228">
        <v>33.14</v>
      </c>
      <c r="H228">
        <f>LN(E228/E229)</f>
        <v>-0.05356344292208982</v>
      </c>
      <c r="I228">
        <f>H228^2</f>
        <v>0.0028690424176679736</v>
      </c>
    </row>
    <row r="229" spans="1:9" ht="12.75">
      <c r="A229" s="40">
        <v>39780</v>
      </c>
      <c r="B229" s="6">
        <v>34.83</v>
      </c>
      <c r="C229">
        <v>35.35</v>
      </c>
      <c r="D229" s="28">
        <v>34.55</v>
      </c>
      <c r="E229">
        <v>35.28</v>
      </c>
      <c r="F229" s="37">
        <v>7392700</v>
      </c>
      <c r="G229">
        <v>34.96</v>
      </c>
      <c r="H229">
        <f>LN(E229/E230)</f>
        <v>0.0019860979716293243</v>
      </c>
      <c r="I229">
        <f>H229^2</f>
        <v>3.944585152910116E-06</v>
      </c>
    </row>
    <row r="230" spans="1:9" ht="12.75">
      <c r="A230" s="40">
        <v>39778</v>
      </c>
      <c r="B230" s="6">
        <v>33.37</v>
      </c>
      <c r="C230">
        <v>35.25</v>
      </c>
      <c r="D230" s="28">
        <v>33.02</v>
      </c>
      <c r="E230">
        <v>35.21</v>
      </c>
      <c r="F230" s="37">
        <v>22116900</v>
      </c>
      <c r="G230">
        <v>34.89</v>
      </c>
      <c r="H230">
        <f>LN(E230/E231)</f>
        <v>0.04680406619780254</v>
      </c>
      <c r="I230">
        <f>H230^2</f>
        <v>0.002190620612648282</v>
      </c>
    </row>
    <row r="231" spans="1:9" ht="12.75">
      <c r="A231" s="40">
        <v>39777</v>
      </c>
      <c r="B231" s="6">
        <v>35.58</v>
      </c>
      <c r="C231">
        <v>35.62</v>
      </c>
      <c r="D231" s="28">
        <v>32.88</v>
      </c>
      <c r="E231">
        <v>33.6</v>
      </c>
      <c r="F231" s="37">
        <v>37645100</v>
      </c>
      <c r="G231">
        <v>33.3</v>
      </c>
      <c r="H231">
        <f>LN(E231/E232)</f>
        <v>-0.060624621816434854</v>
      </c>
      <c r="I231">
        <f>H231^2</f>
        <v>0.0036753447703857488</v>
      </c>
    </row>
    <row r="232" spans="1:9" ht="12.75">
      <c r="A232" s="40">
        <v>39776</v>
      </c>
      <c r="B232" s="6">
        <v>35.1</v>
      </c>
      <c r="C232">
        <v>36</v>
      </c>
      <c r="D232" s="28">
        <v>33.46</v>
      </c>
      <c r="E232">
        <v>35.7</v>
      </c>
      <c r="F232" s="37">
        <v>33560300</v>
      </c>
      <c r="G232">
        <v>35.38</v>
      </c>
      <c r="H232">
        <f>LN(E232/E233)</f>
        <v>0.03014160509135908</v>
      </c>
      <c r="I232">
        <f>H232^2</f>
        <v>0.0009085163574834435</v>
      </c>
    </row>
    <row r="233" spans="1:9" ht="12.75">
      <c r="A233" s="40">
        <v>39773</v>
      </c>
      <c r="B233" s="6">
        <v>32.56</v>
      </c>
      <c r="C233">
        <v>34.82</v>
      </c>
      <c r="D233" s="28">
        <v>32.31</v>
      </c>
      <c r="E233">
        <v>34.64</v>
      </c>
      <c r="F233" s="37">
        <v>38496000</v>
      </c>
      <c r="G233">
        <v>34.33</v>
      </c>
      <c r="H233">
        <f>LN(E233/E234)</f>
        <v>0.084599842400233</v>
      </c>
      <c r="I233">
        <f>H233^2</f>
        <v>0.00715713333414426</v>
      </c>
    </row>
    <row r="234" spans="1:9" ht="12.75">
      <c r="A234" s="40">
        <v>39772</v>
      </c>
      <c r="B234" s="6">
        <v>32.77</v>
      </c>
      <c r="C234">
        <v>34.45</v>
      </c>
      <c r="D234" s="28">
        <v>31.43</v>
      </c>
      <c r="E234">
        <v>31.83</v>
      </c>
      <c r="F234" s="37">
        <v>40473300</v>
      </c>
      <c r="G234">
        <v>31.54</v>
      </c>
      <c r="H234">
        <f>LN(E234/E235)</f>
        <v>-0.037006998108696926</v>
      </c>
      <c r="I234">
        <f>H234^2</f>
        <v>0.001369517909017098</v>
      </c>
    </row>
    <row r="235" spans="1:9" ht="12.75">
      <c r="A235" s="40">
        <v>39771</v>
      </c>
      <c r="B235" s="6">
        <v>33.2</v>
      </c>
      <c r="C235">
        <v>34.84</v>
      </c>
      <c r="D235" s="28">
        <v>32.95</v>
      </c>
      <c r="E235">
        <v>33.03</v>
      </c>
      <c r="F235" s="37">
        <v>36215100</v>
      </c>
      <c r="G235">
        <v>32.73</v>
      </c>
      <c r="H235">
        <f>LN(E235/E236)</f>
        <v>-0.01681216422150311</v>
      </c>
      <c r="I235">
        <f>H235^2</f>
        <v>0.0002826488658107892</v>
      </c>
    </row>
    <row r="236" spans="1:9" ht="12.75">
      <c r="A236" s="40">
        <v>39770</v>
      </c>
      <c r="B236" s="6">
        <v>33.56</v>
      </c>
      <c r="C236">
        <v>33.84</v>
      </c>
      <c r="D236" s="28">
        <v>31.75</v>
      </c>
      <c r="E236">
        <v>33.59</v>
      </c>
      <c r="F236" s="37">
        <v>67989300</v>
      </c>
      <c r="G236">
        <v>33.29</v>
      </c>
      <c r="H236">
        <f>LN(E236/E237)</f>
        <v>0.13527663090936579</v>
      </c>
      <c r="I236">
        <f>H236^2</f>
        <v>0.018299766870188777</v>
      </c>
    </row>
    <row r="237" spans="1:9" ht="12.75">
      <c r="A237" s="40">
        <v>39769</v>
      </c>
      <c r="B237" s="6">
        <v>29.79</v>
      </c>
      <c r="C237">
        <v>30.6</v>
      </c>
      <c r="D237" s="28">
        <v>29.17</v>
      </c>
      <c r="E237">
        <v>29.34</v>
      </c>
      <c r="F237" s="37">
        <v>15793300</v>
      </c>
      <c r="G237">
        <v>29.07</v>
      </c>
      <c r="H237">
        <f>LN(E237/E238)</f>
        <v>-0.03746257475218012</v>
      </c>
      <c r="I237">
        <f>H237^2</f>
        <v>0.0014034445070626835</v>
      </c>
    </row>
    <row r="238" spans="1:9" ht="12.75">
      <c r="A238" s="40">
        <v>39766</v>
      </c>
      <c r="B238" s="6">
        <v>30.72</v>
      </c>
      <c r="C238">
        <v>32</v>
      </c>
      <c r="D238" s="28">
        <v>30</v>
      </c>
      <c r="E238">
        <v>30.46</v>
      </c>
      <c r="F238" s="37">
        <v>22114200</v>
      </c>
      <c r="G238">
        <v>30.18</v>
      </c>
      <c r="H238">
        <f>LN(E238/E239)</f>
        <v>-0.040217741083240235</v>
      </c>
      <c r="I238">
        <f>H238^2</f>
        <v>0.0016174666978385494</v>
      </c>
    </row>
    <row r="239" spans="1:9" ht="12.75">
      <c r="A239" s="40">
        <v>39765</v>
      </c>
      <c r="B239" s="6">
        <v>30.65</v>
      </c>
      <c r="C239">
        <v>31.86</v>
      </c>
      <c r="D239" s="28">
        <v>28.23</v>
      </c>
      <c r="E239">
        <v>31.71</v>
      </c>
      <c r="F239" s="37">
        <v>38205800</v>
      </c>
      <c r="G239">
        <v>31.42</v>
      </c>
      <c r="H239">
        <f>LN(E239/E240)</f>
        <v>0.01813892214440374</v>
      </c>
      <c r="I239">
        <f>H239^2</f>
        <v>0.0003290204965607404</v>
      </c>
    </row>
    <row r="240" spans="1:9" ht="12.75">
      <c r="A240" s="40">
        <v>39764</v>
      </c>
      <c r="B240" s="6">
        <v>32.18</v>
      </c>
      <c r="C240">
        <v>32.64</v>
      </c>
      <c r="D240" s="28">
        <v>31</v>
      </c>
      <c r="E240">
        <v>31.14</v>
      </c>
      <c r="F240" s="37">
        <v>20337400</v>
      </c>
      <c r="G240">
        <v>30.86</v>
      </c>
      <c r="H240">
        <f>LN(E240/E241)</f>
        <v>-0.06556160069601084</v>
      </c>
      <c r="I240">
        <f>H240^2</f>
        <v>0.00429832348582317</v>
      </c>
    </row>
    <row r="241" spans="1:9" ht="12.75">
      <c r="A241" s="40">
        <v>39763</v>
      </c>
      <c r="B241" s="6">
        <v>33.57</v>
      </c>
      <c r="C241">
        <v>33.99</v>
      </c>
      <c r="D241" s="28">
        <v>32.21</v>
      </c>
      <c r="E241">
        <v>33.25</v>
      </c>
      <c r="F241" s="37">
        <v>16084900</v>
      </c>
      <c r="G241">
        <v>32.95</v>
      </c>
      <c r="H241">
        <f>LN(E241/E242)</f>
        <v>-0.027293299025337392</v>
      </c>
      <c r="I241">
        <f>H241^2</f>
        <v>0.0007449241716864831</v>
      </c>
    </row>
    <row r="242" spans="1:9" ht="12.75">
      <c r="A242" s="40">
        <v>39762</v>
      </c>
      <c r="B242" s="6">
        <v>35.32</v>
      </c>
      <c r="C242">
        <v>35.76</v>
      </c>
      <c r="D242" s="28">
        <v>33.56</v>
      </c>
      <c r="E242">
        <v>34.17</v>
      </c>
      <c r="F242" s="37">
        <v>15717700</v>
      </c>
      <c r="G242">
        <v>33.86</v>
      </c>
      <c r="H242">
        <f>LN(E242/E243)</f>
        <v>-0.013661017567033876</v>
      </c>
      <c r="I242">
        <f>H242^2</f>
        <v>0.00018662340096680814</v>
      </c>
    </row>
    <row r="243" spans="1:9" ht="12.75">
      <c r="A243" s="40">
        <v>39759</v>
      </c>
      <c r="B243" s="6">
        <v>33.84</v>
      </c>
      <c r="C243">
        <v>34.99</v>
      </c>
      <c r="D243" s="28">
        <v>33.55</v>
      </c>
      <c r="E243">
        <v>34.64</v>
      </c>
      <c r="F243" s="37">
        <v>18183300</v>
      </c>
      <c r="G243">
        <v>34.33</v>
      </c>
      <c r="H243">
        <f>LN(E243/E244)</f>
        <v>0.029293248589487012</v>
      </c>
      <c r="I243">
        <f>H243^2</f>
        <v>0.0008580944129254829</v>
      </c>
    </row>
    <row r="244" spans="1:9" ht="12.75">
      <c r="A244" s="40">
        <v>39758</v>
      </c>
      <c r="B244" s="6">
        <v>35.17</v>
      </c>
      <c r="C244">
        <v>35.42</v>
      </c>
      <c r="D244" s="28">
        <v>33.38</v>
      </c>
      <c r="E244">
        <v>33.64</v>
      </c>
      <c r="F244" s="37">
        <v>29660500</v>
      </c>
      <c r="G244">
        <v>33.34</v>
      </c>
      <c r="H244">
        <f>LN(E244/E245)</f>
        <v>-0.07472354619593642</v>
      </c>
      <c r="I244">
        <f>H244^2</f>
        <v>0.005583608356096245</v>
      </c>
    </row>
    <row r="245" spans="1:9" ht="12.75">
      <c r="A245" s="40">
        <v>39757</v>
      </c>
      <c r="B245" s="6">
        <v>37.89</v>
      </c>
      <c r="C245">
        <v>37.95</v>
      </c>
      <c r="D245" s="28">
        <v>35.97</v>
      </c>
      <c r="E245">
        <v>36.25</v>
      </c>
      <c r="F245" s="37">
        <v>22375000</v>
      </c>
      <c r="G245">
        <v>35.92</v>
      </c>
      <c r="H245">
        <f>LN(E245/E246)</f>
        <v>-0.053442706882516754</v>
      </c>
      <c r="I245">
        <f>H245^2</f>
        <v>0.0028561229189306035</v>
      </c>
    </row>
    <row r="246" spans="1:9" ht="12.75">
      <c r="A246" s="40">
        <v>39756</v>
      </c>
      <c r="B246" s="6">
        <v>39.14</v>
      </c>
      <c r="C246">
        <v>39.14</v>
      </c>
      <c r="D246" s="28">
        <v>37.41</v>
      </c>
      <c r="E246">
        <v>38.24</v>
      </c>
      <c r="F246" s="37">
        <v>27074500</v>
      </c>
      <c r="G246">
        <v>37.89</v>
      </c>
      <c r="H246">
        <f>LN(E246/E247)</f>
        <v>-0.00962922209294437</v>
      </c>
      <c r="I246">
        <f>H246^2</f>
        <v>9.272191811524797E-05</v>
      </c>
    </row>
    <row r="247" spans="1:9" ht="12.75">
      <c r="A247" s="40">
        <v>39755</v>
      </c>
      <c r="B247" s="6">
        <v>38.05</v>
      </c>
      <c r="C247">
        <v>39.39</v>
      </c>
      <c r="D247" s="28">
        <v>38.05</v>
      </c>
      <c r="E247">
        <v>38.61</v>
      </c>
      <c r="F247" s="37">
        <v>21727700</v>
      </c>
      <c r="G247">
        <v>38.26</v>
      </c>
      <c r="H247">
        <f>LN(E247/E248)</f>
        <v>0.008583743691391435</v>
      </c>
      <c r="I247">
        <f>H247^2</f>
        <v>7.368065575950225E-05</v>
      </c>
    </row>
    <row r="248" spans="1:9" ht="12.75">
      <c r="A248" s="40">
        <v>39752</v>
      </c>
      <c r="B248" s="6">
        <v>37.14</v>
      </c>
      <c r="C248">
        <v>39.26</v>
      </c>
      <c r="D248" s="28">
        <v>37.14</v>
      </c>
      <c r="E248">
        <v>38.28</v>
      </c>
      <c r="F248" s="37">
        <v>28776200</v>
      </c>
      <c r="G248">
        <v>37.93</v>
      </c>
      <c r="H248">
        <f>LN(E248/E249)</f>
        <v>0.015532759305709581</v>
      </c>
      <c r="I248">
        <f>H248^2</f>
        <v>0.00024126661164910757</v>
      </c>
    </row>
    <row r="249" spans="1:9" ht="12.75">
      <c r="A249" s="40">
        <v>39751</v>
      </c>
      <c r="B249" s="6">
        <v>36.58</v>
      </c>
      <c r="C249">
        <v>38.28</v>
      </c>
      <c r="D249" s="28">
        <v>36.22</v>
      </c>
      <c r="E249">
        <v>37.69</v>
      </c>
      <c r="F249" s="37">
        <v>29381400</v>
      </c>
      <c r="G249">
        <v>37.35</v>
      </c>
      <c r="H249">
        <f>LN(E249/E250)</f>
        <v>0.0626829871393152</v>
      </c>
      <c r="I249">
        <f>H249^2</f>
        <v>0.003929156876707554</v>
      </c>
    </row>
    <row r="250" spans="1:9" ht="12.75">
      <c r="A250" s="40">
        <v>39750</v>
      </c>
      <c r="B250" s="6">
        <v>35.02</v>
      </c>
      <c r="C250">
        <v>36.7</v>
      </c>
      <c r="D250" s="28">
        <v>34.7</v>
      </c>
      <c r="E250">
        <v>35.4</v>
      </c>
      <c r="F250" s="37">
        <v>28062200</v>
      </c>
      <c r="G250">
        <v>35.08</v>
      </c>
      <c r="H250">
        <f>LN(E250/E251)</f>
        <v>0.008795630544604976</v>
      </c>
      <c r="I250">
        <f>H250^2</f>
        <v>7.736311667718802E-05</v>
      </c>
    </row>
    <row r="251" spans="1:9" ht="12.75">
      <c r="A251" s="40">
        <v>39749</v>
      </c>
      <c r="B251" s="6">
        <v>31.75</v>
      </c>
      <c r="C251">
        <v>35.19</v>
      </c>
      <c r="D251" s="28">
        <v>30.78</v>
      </c>
      <c r="E251">
        <v>35.09</v>
      </c>
      <c r="F251" s="37">
        <v>27760400</v>
      </c>
      <c r="G251">
        <v>34.77</v>
      </c>
      <c r="H251">
        <f>LN(E251/E252)</f>
        <v>0.11813932596549338</v>
      </c>
      <c r="I251">
        <f>H251^2</f>
        <v>0.013956900339581099</v>
      </c>
    </row>
    <row r="252" spans="1:9" ht="12.75">
      <c r="A252" s="40">
        <v>39748</v>
      </c>
      <c r="B252" s="6">
        <v>31.71</v>
      </c>
      <c r="C252">
        <v>32.76</v>
      </c>
      <c r="D252" s="28">
        <v>31.01</v>
      </c>
      <c r="E252">
        <v>31.18</v>
      </c>
      <c r="F252" s="37">
        <v>23960900</v>
      </c>
      <c r="G252">
        <v>30.9</v>
      </c>
      <c r="H252">
        <f>LN(E252/E253)</f>
        <v>-0.039615365617581645</v>
      </c>
      <c r="I252">
        <f>H252^2</f>
        <v>0.00156937719301467</v>
      </c>
    </row>
    <row r="253" spans="1:7" ht="12.75">
      <c r="A253" s="40">
        <v>39745</v>
      </c>
      <c r="B253" s="6">
        <v>30.25</v>
      </c>
      <c r="C253">
        <v>33.32</v>
      </c>
      <c r="D253" s="28">
        <v>30.03</v>
      </c>
      <c r="E253">
        <v>32.44</v>
      </c>
      <c r="F253" s="37">
        <v>27563700</v>
      </c>
      <c r="G253">
        <v>32.15</v>
      </c>
    </row>
    <row r="254" ht="12.75">
      <c r="A254" s="40" t="s">
        <v>112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 P. Lyons</cp:lastModifiedBy>
  <cp:lastPrinted>2005-08-30T00:54:05Z</cp:lastPrinted>
  <dcterms:created xsi:type="dcterms:W3CDTF">2005-08-07T17:18:48Z</dcterms:created>
  <dcterms:modified xsi:type="dcterms:W3CDTF">2009-10-25T00:53:59Z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